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3B2DDFE-D3B8-4644-B185-97CB4C7B11C7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СПЕЦВЗУТТЯ" sheetId="1" r:id="rId1"/>
  </sheets>
  <definedNames>
    <definedName name="_xlnm.Print_Area" localSheetId="0">СПЕЦВЗУТТЯ!$A$1:$E$265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9" i="1" l="1"/>
  <c r="H99" i="1"/>
  <c r="I99" i="1"/>
  <c r="J99" i="1"/>
  <c r="K99" i="1"/>
  <c r="G119" i="1"/>
  <c r="H119" i="1"/>
  <c r="I119" i="1"/>
  <c r="J119" i="1"/>
  <c r="K119" i="1"/>
  <c r="G118" i="1"/>
  <c r="H118" i="1"/>
  <c r="I118" i="1"/>
  <c r="J118" i="1"/>
  <c r="K118" i="1"/>
  <c r="G19" i="1"/>
  <c r="H19" i="1"/>
  <c r="I19" i="1"/>
  <c r="J19" i="1"/>
  <c r="K19" i="1"/>
  <c r="G15" i="1"/>
  <c r="H15" i="1"/>
  <c r="I15" i="1"/>
  <c r="J15" i="1"/>
  <c r="K15" i="1"/>
  <c r="G140" i="1"/>
  <c r="H140" i="1"/>
  <c r="I140" i="1"/>
  <c r="J140" i="1"/>
  <c r="K140" i="1"/>
  <c r="G139" i="1"/>
  <c r="H139" i="1"/>
  <c r="I139" i="1"/>
  <c r="J139" i="1"/>
  <c r="K139" i="1"/>
  <c r="G53" i="1"/>
  <c r="H53" i="1"/>
  <c r="I53" i="1"/>
  <c r="J53" i="1"/>
  <c r="K53" i="1"/>
  <c r="G102" i="1"/>
  <c r="H102" i="1"/>
  <c r="I102" i="1"/>
  <c r="J102" i="1"/>
  <c r="K102" i="1"/>
  <c r="G164" i="1" l="1"/>
  <c r="H164" i="1"/>
  <c r="I164" i="1"/>
  <c r="J164" i="1"/>
  <c r="K164" i="1"/>
  <c r="G163" i="1"/>
  <c r="H163" i="1"/>
  <c r="I163" i="1"/>
  <c r="J163" i="1"/>
  <c r="K163" i="1"/>
  <c r="G162" i="1"/>
  <c r="H162" i="1"/>
  <c r="I162" i="1"/>
  <c r="J162" i="1"/>
  <c r="K162" i="1"/>
  <c r="G161" i="1"/>
  <c r="H161" i="1"/>
  <c r="I161" i="1"/>
  <c r="J161" i="1"/>
  <c r="K161" i="1"/>
  <c r="G121" i="1"/>
  <c r="H121" i="1"/>
  <c r="I121" i="1"/>
  <c r="J121" i="1"/>
  <c r="K121" i="1"/>
  <c r="G120" i="1"/>
  <c r="H120" i="1"/>
  <c r="I120" i="1"/>
  <c r="J120" i="1"/>
  <c r="K120" i="1"/>
  <c r="G39" i="1"/>
  <c r="H39" i="1"/>
  <c r="I39" i="1"/>
  <c r="J39" i="1"/>
  <c r="K39" i="1"/>
  <c r="G117" i="1"/>
  <c r="H117" i="1"/>
  <c r="I117" i="1"/>
  <c r="J117" i="1"/>
  <c r="K117" i="1"/>
  <c r="G116" i="1"/>
  <c r="H116" i="1"/>
  <c r="I116" i="1"/>
  <c r="J116" i="1"/>
  <c r="K116" i="1"/>
  <c r="G115" i="1"/>
  <c r="H115" i="1"/>
  <c r="I115" i="1"/>
  <c r="J115" i="1"/>
  <c r="K115" i="1"/>
  <c r="G114" i="1"/>
  <c r="H114" i="1"/>
  <c r="I114" i="1"/>
  <c r="J114" i="1"/>
  <c r="K114" i="1"/>
  <c r="G113" i="1"/>
  <c r="H113" i="1"/>
  <c r="I113" i="1"/>
  <c r="J113" i="1"/>
  <c r="K113" i="1"/>
  <c r="G112" i="1"/>
  <c r="H112" i="1"/>
  <c r="I112" i="1"/>
  <c r="J112" i="1"/>
  <c r="K112" i="1"/>
  <c r="G75" i="1" l="1"/>
  <c r="H75" i="1"/>
  <c r="I75" i="1"/>
  <c r="J75" i="1"/>
  <c r="K75" i="1"/>
  <c r="G169" i="1" l="1"/>
  <c r="H169" i="1"/>
  <c r="I169" i="1"/>
  <c r="J169" i="1"/>
  <c r="K169" i="1"/>
  <c r="G168" i="1"/>
  <c r="H168" i="1"/>
  <c r="I168" i="1"/>
  <c r="J168" i="1"/>
  <c r="K168" i="1"/>
  <c r="G40" i="1"/>
  <c r="H40" i="1"/>
  <c r="I40" i="1"/>
  <c r="J40" i="1"/>
  <c r="K40" i="1"/>
  <c r="G20" i="1"/>
  <c r="H20" i="1"/>
  <c r="I20" i="1"/>
  <c r="J20" i="1"/>
  <c r="K20" i="1"/>
  <c r="G18" i="1"/>
  <c r="H18" i="1"/>
  <c r="I18" i="1"/>
  <c r="J18" i="1"/>
  <c r="K18" i="1"/>
  <c r="G16" i="1" l="1"/>
  <c r="H16" i="1"/>
  <c r="I16" i="1"/>
  <c r="J16" i="1"/>
  <c r="K16" i="1"/>
  <c r="G123" i="1"/>
  <c r="H123" i="1"/>
  <c r="I123" i="1"/>
  <c r="J123" i="1"/>
  <c r="K123" i="1"/>
  <c r="G17" i="1"/>
  <c r="H17" i="1"/>
  <c r="I17" i="1"/>
  <c r="J17" i="1"/>
  <c r="K17" i="1"/>
  <c r="G122" i="1"/>
  <c r="H122" i="1"/>
  <c r="I122" i="1"/>
  <c r="J122" i="1"/>
  <c r="K122" i="1"/>
  <c r="G124" i="1"/>
  <c r="H124" i="1"/>
  <c r="I124" i="1"/>
  <c r="J124" i="1"/>
  <c r="K124" i="1"/>
  <c r="G54" i="1" l="1"/>
  <c r="H54" i="1"/>
  <c r="I54" i="1"/>
  <c r="J54" i="1"/>
  <c r="K54" i="1"/>
  <c r="G134" i="1"/>
  <c r="H134" i="1"/>
  <c r="I134" i="1"/>
  <c r="J134" i="1"/>
  <c r="K134" i="1"/>
  <c r="G74" i="1"/>
  <c r="H74" i="1"/>
  <c r="I74" i="1"/>
  <c r="J74" i="1"/>
  <c r="K74" i="1"/>
  <c r="G136" i="1"/>
  <c r="H136" i="1"/>
  <c r="I136" i="1"/>
  <c r="J136" i="1"/>
  <c r="K136" i="1"/>
  <c r="G135" i="1"/>
  <c r="H135" i="1"/>
  <c r="I135" i="1"/>
  <c r="J135" i="1"/>
  <c r="K135" i="1"/>
  <c r="G131" i="1" l="1"/>
  <c r="H131" i="1"/>
  <c r="I131" i="1"/>
  <c r="J131" i="1"/>
  <c r="K131" i="1"/>
  <c r="G176" i="1"/>
  <c r="H176" i="1"/>
  <c r="I176" i="1"/>
  <c r="J176" i="1"/>
  <c r="K176" i="1"/>
  <c r="G177" i="1"/>
  <c r="H177" i="1"/>
  <c r="I177" i="1"/>
  <c r="J177" i="1"/>
  <c r="K177" i="1"/>
  <c r="G178" i="1"/>
  <c r="H178" i="1"/>
  <c r="I178" i="1"/>
  <c r="J178" i="1"/>
  <c r="K178" i="1"/>
  <c r="G180" i="1" l="1"/>
  <c r="H180" i="1"/>
  <c r="I180" i="1"/>
  <c r="J180" i="1"/>
  <c r="K180" i="1"/>
  <c r="G179" i="1"/>
  <c r="H179" i="1"/>
  <c r="I179" i="1"/>
  <c r="J179" i="1"/>
  <c r="K179" i="1"/>
  <c r="G143" i="1"/>
  <c r="K175" i="1"/>
  <c r="J175" i="1"/>
  <c r="I175" i="1"/>
  <c r="H175" i="1"/>
  <c r="G175" i="1"/>
  <c r="G82" i="1"/>
  <c r="H82" i="1"/>
  <c r="I82" i="1"/>
  <c r="J82" i="1"/>
  <c r="K82" i="1"/>
  <c r="G185" i="1" l="1"/>
  <c r="H185" i="1"/>
  <c r="I185" i="1"/>
  <c r="J185" i="1"/>
  <c r="K185" i="1"/>
  <c r="G101" i="1"/>
  <c r="H101" i="1"/>
  <c r="I101" i="1"/>
  <c r="J101" i="1"/>
  <c r="K101" i="1"/>
  <c r="G35" i="1" l="1"/>
  <c r="H35" i="1"/>
  <c r="I35" i="1"/>
  <c r="J35" i="1"/>
  <c r="K35" i="1"/>
  <c r="G12" i="1"/>
  <c r="H12" i="1"/>
  <c r="I12" i="1"/>
  <c r="J12" i="1"/>
  <c r="K12" i="1"/>
  <c r="G78" i="1" l="1"/>
  <c r="H78" i="1"/>
  <c r="I78" i="1"/>
  <c r="J78" i="1"/>
  <c r="K78" i="1"/>
  <c r="K187" i="1"/>
  <c r="J187" i="1"/>
  <c r="I187" i="1"/>
  <c r="H187" i="1"/>
  <c r="G187" i="1"/>
  <c r="K186" i="1"/>
  <c r="J186" i="1"/>
  <c r="I186" i="1"/>
  <c r="H186" i="1"/>
  <c r="G186" i="1"/>
  <c r="K184" i="1"/>
  <c r="J184" i="1"/>
  <c r="I184" i="1"/>
  <c r="H184" i="1"/>
  <c r="G184" i="1"/>
  <c r="K182" i="1"/>
  <c r="J182" i="1"/>
  <c r="I182" i="1"/>
  <c r="H182" i="1"/>
  <c r="G182" i="1"/>
  <c r="K181" i="1"/>
  <c r="J181" i="1"/>
  <c r="I181" i="1"/>
  <c r="H181" i="1"/>
  <c r="G181" i="1"/>
  <c r="K173" i="1"/>
  <c r="J173" i="1"/>
  <c r="I173" i="1"/>
  <c r="H173" i="1"/>
  <c r="G173" i="1"/>
  <c r="K172" i="1"/>
  <c r="J172" i="1"/>
  <c r="I172" i="1"/>
  <c r="H172" i="1"/>
  <c r="G172" i="1"/>
  <c r="K171" i="1"/>
  <c r="J171" i="1"/>
  <c r="I171" i="1"/>
  <c r="H171" i="1"/>
  <c r="G171" i="1"/>
  <c r="K170" i="1"/>
  <c r="J170" i="1"/>
  <c r="I170" i="1"/>
  <c r="H170" i="1"/>
  <c r="G170" i="1"/>
  <c r="K167" i="1"/>
  <c r="J167" i="1"/>
  <c r="I167" i="1"/>
  <c r="H167" i="1"/>
  <c r="G167" i="1"/>
  <c r="K166" i="1"/>
  <c r="J166" i="1"/>
  <c r="I166" i="1"/>
  <c r="H166" i="1"/>
  <c r="G166" i="1"/>
  <c r="K165" i="1"/>
  <c r="J165" i="1"/>
  <c r="I165" i="1"/>
  <c r="H165" i="1"/>
  <c r="G165" i="1"/>
  <c r="K160" i="1"/>
  <c r="J160" i="1"/>
  <c r="I160" i="1"/>
  <c r="H160" i="1"/>
  <c r="G160" i="1"/>
  <c r="K159" i="1"/>
  <c r="J159" i="1"/>
  <c r="I159" i="1"/>
  <c r="H159" i="1"/>
  <c r="G159" i="1"/>
  <c r="K158" i="1"/>
  <c r="J158" i="1"/>
  <c r="I158" i="1"/>
  <c r="H158" i="1"/>
  <c r="G158" i="1"/>
  <c r="K157" i="1"/>
  <c r="J157" i="1"/>
  <c r="I157" i="1"/>
  <c r="H157" i="1"/>
  <c r="G157" i="1"/>
  <c r="K156" i="1"/>
  <c r="J156" i="1"/>
  <c r="I156" i="1"/>
  <c r="H156" i="1"/>
  <c r="G156" i="1"/>
  <c r="K155" i="1"/>
  <c r="J155" i="1"/>
  <c r="I155" i="1"/>
  <c r="H155" i="1"/>
  <c r="G155" i="1"/>
  <c r="K154" i="1"/>
  <c r="J154" i="1"/>
  <c r="I154" i="1"/>
  <c r="H154" i="1"/>
  <c r="G154" i="1"/>
  <c r="K153" i="1"/>
  <c r="J153" i="1"/>
  <c r="I153" i="1"/>
  <c r="H153" i="1"/>
  <c r="G153" i="1"/>
  <c r="K152" i="1"/>
  <c r="J152" i="1"/>
  <c r="I152" i="1"/>
  <c r="H152" i="1"/>
  <c r="G152" i="1"/>
  <c r="K151" i="1"/>
  <c r="J151" i="1"/>
  <c r="I151" i="1"/>
  <c r="H151" i="1"/>
  <c r="G151" i="1"/>
  <c r="K150" i="1"/>
  <c r="J150" i="1"/>
  <c r="I150" i="1"/>
  <c r="H150" i="1"/>
  <c r="G150" i="1"/>
  <c r="K149" i="1"/>
  <c r="J149" i="1"/>
  <c r="I149" i="1"/>
  <c r="H149" i="1"/>
  <c r="G149" i="1"/>
  <c r="K148" i="1"/>
  <c r="J148" i="1"/>
  <c r="I148" i="1"/>
  <c r="H148" i="1"/>
  <c r="G148" i="1"/>
  <c r="K147" i="1"/>
  <c r="J147" i="1"/>
  <c r="I147" i="1"/>
  <c r="H147" i="1"/>
  <c r="G147" i="1"/>
  <c r="K146" i="1"/>
  <c r="J146" i="1"/>
  <c r="I146" i="1"/>
  <c r="H146" i="1"/>
  <c r="G146" i="1"/>
  <c r="K145" i="1"/>
  <c r="J145" i="1"/>
  <c r="I145" i="1"/>
  <c r="H145" i="1"/>
  <c r="G145" i="1"/>
  <c r="K144" i="1"/>
  <c r="J144" i="1"/>
  <c r="I144" i="1"/>
  <c r="H144" i="1"/>
  <c r="G144" i="1"/>
  <c r="K142" i="1"/>
  <c r="J142" i="1"/>
  <c r="I142" i="1"/>
  <c r="H142" i="1"/>
  <c r="G142" i="1"/>
  <c r="K138" i="1"/>
  <c r="J138" i="1"/>
  <c r="I138" i="1"/>
  <c r="H138" i="1"/>
  <c r="G138" i="1"/>
  <c r="K137" i="1"/>
  <c r="J137" i="1"/>
  <c r="I137" i="1"/>
  <c r="H137" i="1"/>
  <c r="G137" i="1"/>
  <c r="K133" i="1"/>
  <c r="J133" i="1"/>
  <c r="I133" i="1"/>
  <c r="H133" i="1"/>
  <c r="G133" i="1"/>
  <c r="K132" i="1"/>
  <c r="J132" i="1"/>
  <c r="I132" i="1"/>
  <c r="H132" i="1"/>
  <c r="G132" i="1"/>
  <c r="K130" i="1"/>
  <c r="J130" i="1"/>
  <c r="I130" i="1"/>
  <c r="H130" i="1"/>
  <c r="G130" i="1"/>
  <c r="K129" i="1"/>
  <c r="J129" i="1"/>
  <c r="I129" i="1"/>
  <c r="H129" i="1"/>
  <c r="G129" i="1"/>
  <c r="K127" i="1"/>
  <c r="J127" i="1"/>
  <c r="I127" i="1"/>
  <c r="H127" i="1"/>
  <c r="G127" i="1"/>
  <c r="K126" i="1"/>
  <c r="J126" i="1"/>
  <c r="I126" i="1"/>
  <c r="H126" i="1"/>
  <c r="G126" i="1"/>
  <c r="K111" i="1"/>
  <c r="J111" i="1"/>
  <c r="I111" i="1"/>
  <c r="H111" i="1"/>
  <c r="G111" i="1"/>
  <c r="K110" i="1"/>
  <c r="J110" i="1"/>
  <c r="I110" i="1"/>
  <c r="H110" i="1"/>
  <c r="G110" i="1"/>
  <c r="K109" i="1"/>
  <c r="J109" i="1"/>
  <c r="I109" i="1"/>
  <c r="H109" i="1"/>
  <c r="G109" i="1"/>
  <c r="K108" i="1"/>
  <c r="J108" i="1"/>
  <c r="I108" i="1"/>
  <c r="H108" i="1"/>
  <c r="G108" i="1"/>
  <c r="K107" i="1"/>
  <c r="J107" i="1"/>
  <c r="I107" i="1"/>
  <c r="H107" i="1"/>
  <c r="G107" i="1"/>
  <c r="K106" i="1"/>
  <c r="J106" i="1"/>
  <c r="I106" i="1"/>
  <c r="H106" i="1"/>
  <c r="G106" i="1"/>
  <c r="K105" i="1"/>
  <c r="J105" i="1"/>
  <c r="I105" i="1"/>
  <c r="H105" i="1"/>
  <c r="G105" i="1"/>
  <c r="K103" i="1"/>
  <c r="J103" i="1"/>
  <c r="I103" i="1"/>
  <c r="H103" i="1"/>
  <c r="G103" i="1"/>
  <c r="K100" i="1"/>
  <c r="J100" i="1"/>
  <c r="I100" i="1"/>
  <c r="H100" i="1"/>
  <c r="G100" i="1"/>
  <c r="K98" i="1"/>
  <c r="J98" i="1"/>
  <c r="I98" i="1"/>
  <c r="H98" i="1"/>
  <c r="G98" i="1"/>
  <c r="K97" i="1"/>
  <c r="J97" i="1"/>
  <c r="I97" i="1"/>
  <c r="H97" i="1"/>
  <c r="G97" i="1"/>
  <c r="K96" i="1"/>
  <c r="J96" i="1"/>
  <c r="I96" i="1"/>
  <c r="H96" i="1"/>
  <c r="G96" i="1"/>
  <c r="K95" i="1"/>
  <c r="J95" i="1"/>
  <c r="I95" i="1"/>
  <c r="H95" i="1"/>
  <c r="G95" i="1"/>
  <c r="K93" i="1"/>
  <c r="J93" i="1"/>
  <c r="I93" i="1"/>
  <c r="H93" i="1"/>
  <c r="G93" i="1"/>
  <c r="K91" i="1"/>
  <c r="J91" i="1"/>
  <c r="I91" i="1"/>
  <c r="H91" i="1"/>
  <c r="G91" i="1"/>
  <c r="K89" i="1"/>
  <c r="J89" i="1"/>
  <c r="I89" i="1"/>
  <c r="H89" i="1"/>
  <c r="G89" i="1"/>
  <c r="K88" i="1"/>
  <c r="J88" i="1"/>
  <c r="I88" i="1"/>
  <c r="H88" i="1"/>
  <c r="G88" i="1"/>
  <c r="K87" i="1"/>
  <c r="J87" i="1"/>
  <c r="I87" i="1"/>
  <c r="H87" i="1"/>
  <c r="G87" i="1"/>
  <c r="K86" i="1"/>
  <c r="J86" i="1"/>
  <c r="I86" i="1"/>
  <c r="H86" i="1"/>
  <c r="G86" i="1"/>
  <c r="K85" i="1"/>
  <c r="J85" i="1"/>
  <c r="I85" i="1"/>
  <c r="H85" i="1"/>
  <c r="G85" i="1"/>
  <c r="K84" i="1"/>
  <c r="J84" i="1"/>
  <c r="I84" i="1"/>
  <c r="H84" i="1"/>
  <c r="G84" i="1"/>
  <c r="K83" i="1"/>
  <c r="J83" i="1"/>
  <c r="I83" i="1"/>
  <c r="H83" i="1"/>
  <c r="G83" i="1"/>
  <c r="K81" i="1"/>
  <c r="J81" i="1"/>
  <c r="I81" i="1"/>
  <c r="H81" i="1"/>
  <c r="G81" i="1"/>
  <c r="K80" i="1"/>
  <c r="J80" i="1"/>
  <c r="I80" i="1"/>
  <c r="H80" i="1"/>
  <c r="G80" i="1"/>
  <c r="K79" i="1"/>
  <c r="J79" i="1"/>
  <c r="I79" i="1"/>
  <c r="H79" i="1"/>
  <c r="G79" i="1"/>
  <c r="K77" i="1"/>
  <c r="J77" i="1"/>
  <c r="I77" i="1"/>
  <c r="H77" i="1"/>
  <c r="G77" i="1"/>
  <c r="K76" i="1"/>
  <c r="J76" i="1"/>
  <c r="I76" i="1"/>
  <c r="H76" i="1"/>
  <c r="G76" i="1"/>
  <c r="K73" i="1"/>
  <c r="J73" i="1"/>
  <c r="I73" i="1"/>
  <c r="H73" i="1"/>
  <c r="G73" i="1"/>
  <c r="K72" i="1"/>
  <c r="J72" i="1"/>
  <c r="I72" i="1"/>
  <c r="H72" i="1"/>
  <c r="G72" i="1"/>
  <c r="K71" i="1"/>
  <c r="J71" i="1"/>
  <c r="I71" i="1"/>
  <c r="H71" i="1"/>
  <c r="G71" i="1"/>
  <c r="K70" i="1"/>
  <c r="J70" i="1"/>
  <c r="I70" i="1"/>
  <c r="H70" i="1"/>
  <c r="G70" i="1"/>
  <c r="K69" i="1"/>
  <c r="J69" i="1"/>
  <c r="I69" i="1"/>
  <c r="H69" i="1"/>
  <c r="G69" i="1"/>
  <c r="K68" i="1"/>
  <c r="J68" i="1"/>
  <c r="I68" i="1"/>
  <c r="H68" i="1"/>
  <c r="G68" i="1"/>
  <c r="K67" i="1"/>
  <c r="J67" i="1"/>
  <c r="I67" i="1"/>
  <c r="H67" i="1"/>
  <c r="G67" i="1"/>
  <c r="K66" i="1"/>
  <c r="J66" i="1"/>
  <c r="I66" i="1"/>
  <c r="H66" i="1"/>
  <c r="G66" i="1"/>
  <c r="K65" i="1"/>
  <c r="J65" i="1"/>
  <c r="I65" i="1"/>
  <c r="H65" i="1"/>
  <c r="G65" i="1"/>
  <c r="K64" i="1"/>
  <c r="J64" i="1"/>
  <c r="I64" i="1"/>
  <c r="H64" i="1"/>
  <c r="G64" i="1"/>
  <c r="K62" i="1"/>
  <c r="J62" i="1"/>
  <c r="I62" i="1"/>
  <c r="H62" i="1"/>
  <c r="G62" i="1"/>
  <c r="K61" i="1"/>
  <c r="J61" i="1"/>
  <c r="I61" i="1"/>
  <c r="H61" i="1"/>
  <c r="G61" i="1"/>
  <c r="K60" i="1"/>
  <c r="J60" i="1"/>
  <c r="I60" i="1"/>
  <c r="H60" i="1"/>
  <c r="G60" i="1"/>
  <c r="K59" i="1"/>
  <c r="J59" i="1"/>
  <c r="I59" i="1"/>
  <c r="H59" i="1"/>
  <c r="G59" i="1"/>
  <c r="K58" i="1"/>
  <c r="J58" i="1"/>
  <c r="I58" i="1"/>
  <c r="H58" i="1"/>
  <c r="G58" i="1"/>
  <c r="K57" i="1"/>
  <c r="J57" i="1"/>
  <c r="I57" i="1"/>
  <c r="H57" i="1"/>
  <c r="G57" i="1"/>
  <c r="K56" i="1"/>
  <c r="J56" i="1"/>
  <c r="I56" i="1"/>
  <c r="H56" i="1"/>
  <c r="G56" i="1"/>
  <c r="K55" i="1"/>
  <c r="J55" i="1"/>
  <c r="I55" i="1"/>
  <c r="H55" i="1"/>
  <c r="G55" i="1"/>
  <c r="K52" i="1"/>
  <c r="J52" i="1"/>
  <c r="I52" i="1"/>
  <c r="H52" i="1"/>
  <c r="G52" i="1"/>
  <c r="K51" i="1"/>
  <c r="J51" i="1"/>
  <c r="I51" i="1"/>
  <c r="H51" i="1"/>
  <c r="G51" i="1"/>
  <c r="K50" i="1"/>
  <c r="J50" i="1"/>
  <c r="I50" i="1"/>
  <c r="H50" i="1"/>
  <c r="G50" i="1"/>
  <c r="K49" i="1"/>
  <c r="J49" i="1"/>
  <c r="I49" i="1"/>
  <c r="H49" i="1"/>
  <c r="G49" i="1"/>
  <c r="K48" i="1"/>
  <c r="J48" i="1"/>
  <c r="I48" i="1"/>
  <c r="H48" i="1"/>
  <c r="G48" i="1"/>
  <c r="K47" i="1"/>
  <c r="J47" i="1"/>
  <c r="I47" i="1"/>
  <c r="H47" i="1"/>
  <c r="G47" i="1"/>
  <c r="K46" i="1"/>
  <c r="J46" i="1"/>
  <c r="I46" i="1"/>
  <c r="H46" i="1"/>
  <c r="G46" i="1"/>
  <c r="K45" i="1"/>
  <c r="J45" i="1"/>
  <c r="I45" i="1"/>
  <c r="H45" i="1"/>
  <c r="G45" i="1"/>
  <c r="K44" i="1"/>
  <c r="J44" i="1"/>
  <c r="I44" i="1"/>
  <c r="H44" i="1"/>
  <c r="G44" i="1"/>
  <c r="K43" i="1"/>
  <c r="J43" i="1"/>
  <c r="I43" i="1"/>
  <c r="H43" i="1"/>
  <c r="G43" i="1"/>
  <c r="K42" i="1"/>
  <c r="J42" i="1"/>
  <c r="I42" i="1"/>
  <c r="H42" i="1"/>
  <c r="G42" i="1"/>
  <c r="K41" i="1"/>
  <c r="J41" i="1"/>
  <c r="I41" i="1"/>
  <c r="H41" i="1"/>
  <c r="G41" i="1"/>
  <c r="K38" i="1"/>
  <c r="J38" i="1"/>
  <c r="I38" i="1"/>
  <c r="H38" i="1"/>
  <c r="G38" i="1"/>
  <c r="K37" i="1"/>
  <c r="J37" i="1"/>
  <c r="I37" i="1"/>
  <c r="H37" i="1"/>
  <c r="G37" i="1"/>
  <c r="K36" i="1"/>
  <c r="J36" i="1"/>
  <c r="I36" i="1"/>
  <c r="H36" i="1"/>
  <c r="G36" i="1"/>
  <c r="K34" i="1"/>
  <c r="J34" i="1"/>
  <c r="I34" i="1"/>
  <c r="H34" i="1"/>
  <c r="G34" i="1"/>
  <c r="K33" i="1"/>
  <c r="J33" i="1"/>
  <c r="I33" i="1"/>
  <c r="H33" i="1"/>
  <c r="G33" i="1"/>
  <c r="K32" i="1"/>
  <c r="J32" i="1"/>
  <c r="I32" i="1"/>
  <c r="H32" i="1"/>
  <c r="G32" i="1"/>
  <c r="K31" i="1"/>
  <c r="J31" i="1"/>
  <c r="I31" i="1"/>
  <c r="H31" i="1"/>
  <c r="G31" i="1"/>
  <c r="K30" i="1"/>
  <c r="J30" i="1"/>
  <c r="I30" i="1"/>
  <c r="H30" i="1"/>
  <c r="G30" i="1"/>
  <c r="K29" i="1"/>
  <c r="J29" i="1"/>
  <c r="I29" i="1"/>
  <c r="H29" i="1"/>
  <c r="G29" i="1"/>
  <c r="K28" i="1"/>
  <c r="J28" i="1"/>
  <c r="I28" i="1"/>
  <c r="H28" i="1"/>
  <c r="G28" i="1"/>
  <c r="K27" i="1"/>
  <c r="J27" i="1"/>
  <c r="I27" i="1"/>
  <c r="H27" i="1"/>
  <c r="G27" i="1"/>
  <c r="K25" i="1"/>
  <c r="J25" i="1"/>
  <c r="I25" i="1"/>
  <c r="H25" i="1"/>
  <c r="G25" i="1"/>
  <c r="K24" i="1"/>
  <c r="J24" i="1"/>
  <c r="I24" i="1"/>
  <c r="H24" i="1"/>
  <c r="G24" i="1"/>
  <c r="K23" i="1"/>
  <c r="J23" i="1"/>
  <c r="I23" i="1"/>
  <c r="H23" i="1"/>
  <c r="G23" i="1"/>
  <c r="K22" i="1"/>
  <c r="J22" i="1"/>
  <c r="I22" i="1"/>
  <c r="H22" i="1"/>
  <c r="G22" i="1"/>
  <c r="K21" i="1"/>
  <c r="J21" i="1"/>
  <c r="I21" i="1"/>
  <c r="H21" i="1"/>
  <c r="G21" i="1"/>
  <c r="K14" i="1"/>
  <c r="J14" i="1"/>
  <c r="I14" i="1"/>
  <c r="H14" i="1"/>
  <c r="G14" i="1"/>
  <c r="K13" i="1"/>
  <c r="J13" i="1"/>
  <c r="I13" i="1"/>
  <c r="H13" i="1"/>
  <c r="G13" i="1"/>
  <c r="K11" i="1"/>
  <c r="J11" i="1"/>
  <c r="I11" i="1"/>
  <c r="H11" i="1"/>
  <c r="G11" i="1"/>
  <c r="K10" i="1"/>
  <c r="J10" i="1"/>
  <c r="I10" i="1"/>
  <c r="H10" i="1"/>
  <c r="G10" i="1"/>
  <c r="K9" i="1"/>
  <c r="J9" i="1"/>
  <c r="I9" i="1"/>
  <c r="H9" i="1"/>
  <c r="G9" i="1"/>
  <c r="K8" i="1"/>
  <c r="J8" i="1"/>
  <c r="I8" i="1"/>
  <c r="H8" i="1"/>
  <c r="G8" i="1"/>
  <c r="K7" i="1"/>
  <c r="J7" i="1"/>
  <c r="I7" i="1"/>
  <c r="H7" i="1"/>
  <c r="G7" i="1"/>
  <c r="K6" i="1"/>
  <c r="J6" i="1"/>
  <c r="I6" i="1"/>
  <c r="H6" i="1"/>
  <c r="G6" i="1"/>
</calcChain>
</file>

<file path=xl/sharedStrings.xml><?xml version="1.0" encoding="utf-8"?>
<sst xmlns="http://schemas.openxmlformats.org/spreadsheetml/2006/main" count="300" uniqueCount="296">
  <si>
    <t>Компанія "ПІВНІЧ-СПЕЦОДЯГ" лідер на ринку робочого взуття</t>
  </si>
  <si>
    <t>Артикул</t>
  </si>
  <si>
    <t>НАЙМЕНУВАННЯ</t>
  </si>
  <si>
    <t>Цена 1</t>
  </si>
  <si>
    <t>Цена 2</t>
  </si>
  <si>
    <t>Цена 3</t>
  </si>
  <si>
    <t>Цена 4</t>
  </si>
  <si>
    <t>Цена 5</t>
  </si>
  <si>
    <t>Цена 6</t>
  </si>
  <si>
    <t>наявність на складі</t>
  </si>
  <si>
    <t>НАПІВЧЕРЕВИКИ (ТУФЛІ)</t>
  </si>
  <si>
    <t>кращі ціни</t>
  </si>
  <si>
    <t>Туфлі робочі BRYES-P-OB</t>
  </si>
  <si>
    <t>великий асортимент</t>
  </si>
  <si>
    <t>Туфлі робочі BRYESK-P-SB BN</t>
  </si>
  <si>
    <t>Туфлі робочі BRYESK-P-SB BC</t>
  </si>
  <si>
    <t xml:space="preserve">Туфлі робочі BRYES-P-SB </t>
  </si>
  <si>
    <t>Туфлі робочі OX-OIX-P-SB</t>
  </si>
  <si>
    <t>Туфлі робочі OX-SLX-P-OB</t>
  </si>
  <si>
    <t xml:space="preserve">Туфлі робочі BRSEMIREIS_BP </t>
  </si>
  <si>
    <t>Туфлі робочі BRXREIS_SN</t>
  </si>
  <si>
    <t>Туфлі робочі BRUNIREIS</t>
  </si>
  <si>
    <t>Туфлі робочі BRPERU</t>
  </si>
  <si>
    <t xml:space="preserve">Туфлі  мод. 261Т </t>
  </si>
  <si>
    <t>Туфли рабочие с металлическим носком</t>
  </si>
  <si>
    <t>Туфлі робочі</t>
  </si>
  <si>
    <t>ЧЕРЕВИКИ</t>
  </si>
  <si>
    <t>Черевики робочі REIS BRYES-T-OB BY</t>
  </si>
  <si>
    <t>Черевики робочі REIS BRYES-T-SB BY</t>
  </si>
  <si>
    <t>Черевики робочі REIS BRYES-T-S1</t>
  </si>
  <si>
    <t>Черевики робочі REIS BRYES-T-S1P</t>
  </si>
  <si>
    <t>Черевики робочі REIS BRYESK-T-SB-N</t>
  </si>
  <si>
    <t>Черевики робочі BRYESK-T-SB N</t>
  </si>
  <si>
    <t>Черевики робочі OX-OIX-T-OB</t>
  </si>
  <si>
    <t>Черевики робочі OX-OIX-T-SB</t>
  </si>
  <si>
    <t>Черевики робочі OX-SLX-T-SB</t>
  </si>
  <si>
    <t>Черевики робочі Zenkis S 16 чорні (O1)</t>
  </si>
  <si>
    <t>Черевики робочі Zenkis SG 061 чорні (S1)</t>
  </si>
  <si>
    <t>Черевики робочі BTORRENT_Z</t>
  </si>
  <si>
    <t>Черевики робочі BTORRENT_B</t>
  </si>
  <si>
    <t>Черевики робочі REIS BRREIS BSZ</t>
  </si>
  <si>
    <t>Черевики робочі REIS BROPTIREIS BSP</t>
  </si>
  <si>
    <t>Черевики робочі REIS BRCMAXREIS BSG</t>
  </si>
  <si>
    <t>Черевики робочі REIS BRTOPREIS</t>
  </si>
  <si>
    <t>Черевики робочі з металевим носком</t>
  </si>
  <si>
    <t>Черевики робочі</t>
  </si>
  <si>
    <t xml:space="preserve">Черевики робочі  мод. 220 Т </t>
  </si>
  <si>
    <t xml:space="preserve">Черевики робочі  мод. 220 П/1 </t>
  </si>
  <si>
    <t>Черевики зварювальника BRHOTREIS</t>
  </si>
  <si>
    <t xml:space="preserve">Черевики зварювальника </t>
  </si>
  <si>
    <t xml:space="preserve">Черевики робочі  мод. ВА412-2, розмір 47 </t>
  </si>
  <si>
    <t xml:space="preserve">Черевики робочі  мод. ВА412м-2, розмір 40, 47 </t>
  </si>
  <si>
    <t xml:space="preserve">Черевики  мод.342 Т </t>
  </si>
  <si>
    <t>Черевики робочі з металевим носком, 2 ПУП</t>
  </si>
  <si>
    <t>Черевики, Польща BTPuO1</t>
  </si>
  <si>
    <t>Черевики, Польща BTPuS1</t>
  </si>
  <si>
    <t>ЗИМОВЕ СПЕЦВЗУТТЯ</t>
  </si>
  <si>
    <t>220191</t>
  </si>
  <si>
    <t>Бурки жіночі на замку</t>
  </si>
  <si>
    <t>Бурки мужские на замке</t>
  </si>
  <si>
    <t>Бурки жіночі на гудзиках</t>
  </si>
  <si>
    <t xml:space="preserve">Чоботи "Термо" чоловічі, чорні  мод 1104 </t>
  </si>
  <si>
    <t xml:space="preserve">Чоботи "Термо" чоловічі  мод 1104 </t>
  </si>
  <si>
    <t xml:space="preserve">Чоботи "Термо" мод 1133 </t>
  </si>
  <si>
    <t>Чоботи "Термо" мод 1133 А (з'ємний утеплювач)</t>
  </si>
  <si>
    <t xml:space="preserve">Чоботи "Термо" мод 2033 </t>
  </si>
  <si>
    <t>220516</t>
  </si>
  <si>
    <t xml:space="preserve">Черевики робочі  мод. 220 ТМ </t>
  </si>
  <si>
    <t>220692</t>
  </si>
  <si>
    <t>Черевики робочі утеплені REIS BRYETI BS</t>
  </si>
  <si>
    <t>22062211</t>
  </si>
  <si>
    <t>Черевики робочі утеплені REIS BRYES-TO-OB BY</t>
  </si>
  <si>
    <t>221386</t>
  </si>
  <si>
    <t>Черевики OX-OIX-TO-SB</t>
  </si>
  <si>
    <t>220631</t>
  </si>
  <si>
    <t>Черевики робочі утеплені REIS BRYES-TO-SB BY</t>
  </si>
  <si>
    <t>221382</t>
  </si>
  <si>
    <t>Черевики робочі утеплені REIS BRYES-TO-S1</t>
  </si>
  <si>
    <t>501338</t>
  </si>
  <si>
    <t>Черевики робочі утеплені Zenkis S 061 CI чорні (O1)</t>
  </si>
  <si>
    <t>501331</t>
  </si>
  <si>
    <t>Берці утеплені Zenkis SG 091 CI чорні (O1)</t>
  </si>
  <si>
    <t>220535</t>
  </si>
  <si>
    <t>Черевики робочі, утеплені</t>
  </si>
  <si>
    <t>220592</t>
  </si>
  <si>
    <t>Черевики робочі, утеплені, з металевим носком</t>
  </si>
  <si>
    <t>220513</t>
  </si>
  <si>
    <t>Черевики робочі, утеплені, з антипрокольною устілкою</t>
  </si>
  <si>
    <t>220181</t>
  </si>
  <si>
    <t xml:space="preserve">Черевики робочі  мод. ВА412у </t>
  </si>
  <si>
    <t>220509</t>
  </si>
  <si>
    <t xml:space="preserve">Утеплювач до чобіт </t>
  </si>
  <si>
    <t>НАПІВЧОБОТИ</t>
  </si>
  <si>
    <t>220730</t>
  </si>
  <si>
    <t xml:space="preserve">Напівчоботи  мод.237 Т </t>
  </si>
  <si>
    <t>ЧЕРЕВИКИ З ВИСОКИМИ БЕРЦЯМИ</t>
  </si>
  <si>
    <t>220511</t>
  </si>
  <si>
    <t>Черевики "Омон"мод.311Т</t>
  </si>
  <si>
    <t>САНДАЛІ</t>
  </si>
  <si>
    <t>220617</t>
  </si>
  <si>
    <t>Сандалі робочі BRYES-S-OB</t>
  </si>
  <si>
    <t>220620</t>
  </si>
  <si>
    <t>Сандалі робочі BRYES-S-SB</t>
  </si>
  <si>
    <t>220630</t>
  </si>
  <si>
    <t>Сандалі робочі BRYES-S-S1P</t>
  </si>
  <si>
    <t>221502</t>
  </si>
  <si>
    <t>Сандалі робочі OX-OIX-P-SB</t>
  </si>
  <si>
    <t>220502</t>
  </si>
  <si>
    <t>Сандалі робочі, мод. 255Т</t>
  </si>
  <si>
    <t>220589</t>
  </si>
  <si>
    <t>Сандалі робочі, мод. 555Т</t>
  </si>
  <si>
    <t>КРОСІВКИ</t>
  </si>
  <si>
    <t>2206511</t>
  </si>
  <si>
    <t>Кросівки BSTEAM</t>
  </si>
  <si>
    <t>220758</t>
  </si>
  <si>
    <t>Кросівки BSLAKE_SB</t>
  </si>
  <si>
    <t>220759</t>
  </si>
  <si>
    <t>Кросівки BSPIXEL_SP</t>
  </si>
  <si>
    <t>220760</t>
  </si>
  <si>
    <t>Кросівки BSRUN_BS</t>
  </si>
  <si>
    <t>221349</t>
  </si>
  <si>
    <t>Кросівки BSCITY_DTU</t>
  </si>
  <si>
    <t>221350</t>
  </si>
  <si>
    <t>Кросівки BSMUSTA_B</t>
  </si>
  <si>
    <t>221351</t>
  </si>
  <si>
    <t>Кросівки BSZAG_B</t>
  </si>
  <si>
    <t>2207261</t>
  </si>
  <si>
    <t>Кросівки BRHARDMESH_BZ</t>
  </si>
  <si>
    <t>ВЗУТТЯ МЕДИЧНЕ</t>
  </si>
  <si>
    <t>2206541</t>
  </si>
  <si>
    <t>Сабо жіночі білі, BMKLADZ2PASDAM</t>
  </si>
  <si>
    <t>220968</t>
  </si>
  <si>
    <t>Сабо шкіряні чоловічі BMKLADZ2PASMES</t>
  </si>
  <si>
    <t>ЧОБОТИ ГУМОВІ</t>
  </si>
  <si>
    <t>220140</t>
  </si>
  <si>
    <t xml:space="preserve">Чоботи гумові чоловічі </t>
  </si>
  <si>
    <t>220141</t>
  </si>
  <si>
    <t xml:space="preserve">Чоботи гумові жіночі </t>
  </si>
  <si>
    <t>220414</t>
  </si>
  <si>
    <t>Чоботи гумові чоловічі Торнадо</t>
  </si>
  <si>
    <t>220415</t>
  </si>
  <si>
    <t>Чоботи гумові жіночі Імідж</t>
  </si>
  <si>
    <t>220417</t>
  </si>
  <si>
    <t>Чоботи гумові білі на сірій підошві жіночі</t>
  </si>
  <si>
    <t>220416</t>
  </si>
  <si>
    <t>Чоботи гумові білі на сірій підошві чоловічі</t>
  </si>
  <si>
    <t>ТАПКИ ТА САБО (КРОКСИ)</t>
  </si>
  <si>
    <t>220228</t>
  </si>
  <si>
    <t>Тапки жіночі</t>
  </si>
  <si>
    <t>221222</t>
  </si>
  <si>
    <t>Сабо EVA BCDOTS_W</t>
  </si>
  <si>
    <t>221259</t>
  </si>
  <si>
    <t>Сабо EVA BCDOTS_S</t>
  </si>
  <si>
    <t>221223</t>
  </si>
  <si>
    <t>Сабо EVA BLDOCTOR_W</t>
  </si>
  <si>
    <t>221047</t>
  </si>
  <si>
    <t>Сабо чоловічі білі з т. синьою підошвою</t>
  </si>
  <si>
    <t>220419</t>
  </si>
  <si>
    <t>Сабо чоловічі т. сині з сірою підошвою (розмір 41-46)</t>
  </si>
  <si>
    <t>221180</t>
  </si>
  <si>
    <t>Сабо чоловічі т.сірі з червоною підошвою</t>
  </si>
  <si>
    <t>220996</t>
  </si>
  <si>
    <t>Сабо чоловічі білі з сірою підошвою (розмір 41-46)</t>
  </si>
  <si>
    <t>221040</t>
  </si>
  <si>
    <t>Сабо жіночі білі з т. синьою підошвою (розмір 36-41)</t>
  </si>
  <si>
    <t>221206</t>
  </si>
  <si>
    <t>Сабо жіночі білі з рожевою підошвою (розмір 36-41)</t>
  </si>
  <si>
    <t>221170</t>
  </si>
  <si>
    <t>Сабо жіночі  т.сині з салатовою підошвою</t>
  </si>
  <si>
    <t>221033</t>
  </si>
  <si>
    <t>Сабо жіночі т.сині з блакитною підошвою (розмір 36-41)</t>
  </si>
  <si>
    <t>220983</t>
  </si>
  <si>
    <t>Сабо жіночі т. сині з сірою підошвою (розмір 36-41)</t>
  </si>
  <si>
    <t>221179</t>
  </si>
  <si>
    <t>Сабо жіночі хакі з чорною підошвою</t>
  </si>
  <si>
    <t>220997</t>
  </si>
  <si>
    <t>Сабо жіночі білі з блакитною підошвою</t>
  </si>
  <si>
    <t>220995</t>
  </si>
  <si>
    <t>Сабо жіноічі білі з сірою підошвою (розмір 36-41)</t>
  </si>
  <si>
    <t>Сабо жіноічі білі з синьою підошвою (розмір 36-41)</t>
  </si>
  <si>
    <t>Сабо чловічі білі з синьою підошвою (розмір 41-46)</t>
  </si>
  <si>
    <t>220946</t>
  </si>
  <si>
    <t>Сабо жіноічі білі з блакитним</t>
  </si>
  <si>
    <t>220948</t>
  </si>
  <si>
    <t>Сабо жіноічі сині з червоним</t>
  </si>
  <si>
    <t>220949</t>
  </si>
  <si>
    <t>Сабо чоловічі сині з сірим</t>
  </si>
  <si>
    <t xml:space="preserve">221231 </t>
  </si>
  <si>
    <t>Сабо Eva чоловічі т.сині (мод. 344M)</t>
  </si>
  <si>
    <t>221232</t>
  </si>
  <si>
    <t>Сабо Eva жіночі т.сині (мод. 345W)</t>
  </si>
  <si>
    <t>221362</t>
  </si>
  <si>
    <t>Сабо Eva жіночі білі (мод. 345W)</t>
  </si>
  <si>
    <t>221379</t>
  </si>
  <si>
    <t>Сабо Eva чоловічі білі (мод. 344M)</t>
  </si>
  <si>
    <t>ГАЛОШІ</t>
  </si>
  <si>
    <t>220406</t>
  </si>
  <si>
    <t>Галоші садові, ПВХ</t>
  </si>
  <si>
    <t>220156</t>
  </si>
  <si>
    <t>Галоші садові</t>
  </si>
  <si>
    <t>НАКОЛІННИКИ</t>
  </si>
  <si>
    <t>Наколінники ONYB</t>
  </si>
  <si>
    <t>Наколінники ONPAD</t>
  </si>
  <si>
    <t>Наколінники ONDUMBLEDOR</t>
  </si>
  <si>
    <t>221576</t>
  </si>
  <si>
    <t xml:space="preserve">Черевики робочі утеплені OX-SLX-TO-SB </t>
  </si>
  <si>
    <t>Туфлі робочі OX-SLX-P-SB</t>
  </si>
  <si>
    <t>Черевики робочі OX-SLX-T-OB</t>
  </si>
  <si>
    <t xml:space="preserve">Чоботи "Термо" мод 1322 </t>
  </si>
  <si>
    <t>220421</t>
  </si>
  <si>
    <t>Сандалі робочі, мод. 255П/1</t>
  </si>
  <si>
    <t>Наколінники ONYB_B</t>
  </si>
  <si>
    <t>501318</t>
  </si>
  <si>
    <t>Черевики з завищеними берцями утеплені + комп. підносок Zenkis ZU 959 S3 SRC CI</t>
  </si>
  <si>
    <t>221718</t>
  </si>
  <si>
    <t>Галоші садово-городні, сині</t>
  </si>
  <si>
    <t>226,08</t>
  </si>
  <si>
    <t>221670</t>
  </si>
  <si>
    <t>Сабо білі Biocomfort р. 36</t>
  </si>
  <si>
    <t>220403</t>
  </si>
  <si>
    <t>Галоші ГП-11 р. 43</t>
  </si>
  <si>
    <t>221567</t>
  </si>
  <si>
    <t>Галоші жыночы з хутром чорні ГП-11</t>
  </si>
  <si>
    <t>221659</t>
  </si>
  <si>
    <t>221665</t>
  </si>
  <si>
    <t>221666</t>
  </si>
  <si>
    <t>Галоші білі чоловічі ЕВА</t>
  </si>
  <si>
    <t>Галоші т.сині жіночі ЕВА</t>
  </si>
  <si>
    <t>Галоші чоловічі чорні ЕВА</t>
  </si>
  <si>
    <t>222078</t>
  </si>
  <si>
    <t xml:space="preserve">Чоботи гумові жіночі, колір - хакі </t>
  </si>
  <si>
    <t>221501</t>
  </si>
  <si>
    <t>221503</t>
  </si>
  <si>
    <t>Чоботи гумові білі чоловічі</t>
  </si>
  <si>
    <t>Чоботи гумові білі жіночі</t>
  </si>
  <si>
    <t>222195</t>
  </si>
  <si>
    <t xml:space="preserve">Черевики робочі  мод. 550 ТМ </t>
  </si>
  <si>
    <t>221613</t>
  </si>
  <si>
    <t>Чоботи чорні ПВХ</t>
  </si>
  <si>
    <t>Черевики робочі  мод. ВА412</t>
  </si>
  <si>
    <t>222311</t>
  </si>
  <si>
    <t xml:space="preserve">Кросівки захисні текстильні DETROIT </t>
  </si>
  <si>
    <t>Напівчеревики мод. ВА406</t>
  </si>
  <si>
    <t>222332</t>
  </si>
  <si>
    <t>Кросівки робочі ANTISTATIC 6276</t>
  </si>
  <si>
    <t>Туфлі мод. ВА406-2</t>
  </si>
  <si>
    <t>Туфлі робочі з мет. носком Zenkis S 031 S1 SRC</t>
  </si>
  <si>
    <t>Туфлі робочі омп. підносок + кевл.устілка Zenkis ZU 911 S3 SRC</t>
  </si>
  <si>
    <t>Чоботи робочі з комп. підноском + кевлар. устілка Zenkis ZU 991 S3 SRC</t>
  </si>
  <si>
    <t>222179</t>
  </si>
  <si>
    <t xml:space="preserve">Сабо чоловічі EVA сіро-сині 20-90 </t>
  </si>
  <si>
    <t>222183</t>
  </si>
  <si>
    <t xml:space="preserve">Сабо жіночі біло-сірий EVA 20-91 </t>
  </si>
  <si>
    <t>222420</t>
  </si>
  <si>
    <t xml:space="preserve">Черевики робочі  мод. 550 ПМ </t>
  </si>
  <si>
    <t>Кросівки BRDROP</t>
  </si>
  <si>
    <t>222473</t>
  </si>
  <si>
    <t>Кросівки BRJUPITER</t>
  </si>
  <si>
    <t>222474</t>
  </si>
  <si>
    <t>Кросівки BRINGER</t>
  </si>
  <si>
    <t>220736</t>
  </si>
  <si>
    <t>Кросівки BRWAVE</t>
  </si>
  <si>
    <t>222475</t>
  </si>
  <si>
    <t>Кросівки BSDAILY</t>
  </si>
  <si>
    <t>220683</t>
  </si>
  <si>
    <t>Кросівки BCHARPOON-P</t>
  </si>
  <si>
    <t>222472</t>
  </si>
  <si>
    <t>Черевики робочі Elite BA6314xcb2/3-2</t>
  </si>
  <si>
    <t>Кросівки робочі Walker 170 Blue</t>
  </si>
  <si>
    <t>222335</t>
  </si>
  <si>
    <t>222336</t>
  </si>
  <si>
    <t>Кросівки робочі Walker 170 Red</t>
  </si>
  <si>
    <t>222359</t>
  </si>
  <si>
    <t>222375</t>
  </si>
  <si>
    <t>Сабо чоловічі EVA сіро-білі 20-90</t>
  </si>
  <si>
    <t>Сабо жіночі темно синьо-сірий EVA 20-91</t>
  </si>
  <si>
    <t>Сабо чоловічі EVA хакі-сірий 20-90</t>
  </si>
  <si>
    <t>222177</t>
  </si>
  <si>
    <t>222182</t>
  </si>
  <si>
    <t>Сабо жіночі хакі-сірий EVA 20-91</t>
  </si>
  <si>
    <t>222066</t>
  </si>
  <si>
    <t>Сандалі робочі, мод. ВА460</t>
  </si>
  <si>
    <t>Черевики зварювальника з металевим носком</t>
  </si>
  <si>
    <t>220901</t>
  </si>
  <si>
    <t>221235</t>
  </si>
  <si>
    <t>Чоботи ПВХ рибацькі (заброди)</t>
  </si>
  <si>
    <t>Напівкомбінезон ПВХ рибацький</t>
  </si>
  <si>
    <t>Туфлі робочі чорні з сіткою, мод. 556 Т</t>
  </si>
  <si>
    <t>Туфлі робочі з мет. носком Zenkis S 031 О1 SRC</t>
  </si>
  <si>
    <t>501315</t>
  </si>
  <si>
    <t>Кросівки робочі сині Zenkis U 908 S1P SRC</t>
  </si>
  <si>
    <t>501317</t>
  </si>
  <si>
    <t>Кросівки робочі темно-сині Zenkis U 107 S1P SRC</t>
  </si>
  <si>
    <t>501316</t>
  </si>
  <si>
    <t>Сандалі робочі з мет. носком Zenkis S 07 S1 SRC</t>
  </si>
  <si>
    <t>прайс на 28.08.25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</si>
</sst>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color rgb="FF1E1C11"/>
      <name val="Calibri"/>
      <family val="2"/>
      <charset val="204"/>
    </font>
    <font>
      <b/>
      <sz val="16"/>
      <color rgb="FFFF6600"/>
      <name val="Arial Narrow"/>
      <family val="2"/>
      <charset val="204"/>
    </font>
    <font>
      <b/>
      <sz val="14"/>
      <color rgb="FFFF6600"/>
      <name val="Arial Narrow"/>
      <family val="2"/>
      <charset val="1"/>
    </font>
    <font>
      <b/>
      <sz val="14"/>
      <name val="Arial Narrow"/>
      <family val="2"/>
      <charset val="1"/>
    </font>
    <font>
      <b/>
      <sz val="18"/>
      <color rgb="FFFF0000"/>
      <name val="Arial Narrow"/>
      <family val="2"/>
      <charset val="1"/>
    </font>
    <font>
      <b/>
      <sz val="12"/>
      <name val="Arial Narrow"/>
      <family val="2"/>
      <charset val="1"/>
    </font>
    <font>
      <b/>
      <sz val="14"/>
      <color rgb="FF0066CC"/>
      <name val="Arial Narrow"/>
      <family val="2"/>
      <charset val="204"/>
    </font>
    <font>
      <b/>
      <sz val="9"/>
      <name val="Arial"/>
      <family val="2"/>
      <charset val="204"/>
    </font>
    <font>
      <b/>
      <sz val="11"/>
      <color rgb="FF0D0D0D"/>
      <name val="Arial"/>
      <family val="2"/>
      <charset val="204"/>
    </font>
    <font>
      <b/>
      <sz val="12"/>
      <color rgb="FF558ED5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color rgb="FF1E1C11"/>
      <name val="Calibri"/>
      <family val="2"/>
      <charset val="204"/>
    </font>
    <font>
      <b/>
      <sz val="14"/>
      <color rgb="FFE46C0A"/>
      <name val="Arial Narrow"/>
      <family val="2"/>
      <charset val="204"/>
    </font>
    <font>
      <sz val="10"/>
      <color rgb="FFE46C0A"/>
      <name val="Arial Cyr"/>
      <charset val="204"/>
    </font>
    <font>
      <b/>
      <sz val="9"/>
      <name val="Arial Cyr"/>
      <charset val="204"/>
    </font>
    <font>
      <sz val="10"/>
      <name val="Arial"/>
      <family val="2"/>
      <charset val="1"/>
    </font>
    <font>
      <sz val="12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222222"/>
      <name val="Arial"/>
      <family val="2"/>
      <charset val="204"/>
    </font>
    <font>
      <sz val="9"/>
      <name val="Arial"/>
      <family val="2"/>
      <charset val="204"/>
    </font>
    <font>
      <sz val="9"/>
      <color rgb="FF1F1F1F"/>
      <name val="Arial"/>
      <family val="2"/>
      <charset val="204"/>
    </font>
    <font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66CCFF"/>
        <bgColor rgb="FF33CCCC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left" vertical="center"/>
    </xf>
    <xf numFmtId="17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2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3" fillId="2" borderId="2" xfId="0" applyFont="1" applyFill="1" applyBorder="1" applyAlignment="1">
      <alignment horizontal="center" vertical="center"/>
    </xf>
    <xf numFmtId="2" fontId="14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2" fillId="0" borderId="0" xfId="0" applyFont="1"/>
    <xf numFmtId="0" fontId="15" fillId="0" borderId="0" xfId="0" applyFont="1"/>
    <xf numFmtId="0" fontId="16" fillId="2" borderId="0" xfId="0" applyFont="1" applyFill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7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2" fontId="13" fillId="2" borderId="2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/>
    </xf>
    <xf numFmtId="0" fontId="0" fillId="0" borderId="0" xfId="0" applyBorder="1"/>
    <xf numFmtId="49" fontId="18" fillId="2" borderId="2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2" fontId="19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/>
    </xf>
    <xf numFmtId="0" fontId="0" fillId="2" borderId="3" xfId="0" applyFont="1" applyFill="1" applyBorder="1"/>
    <xf numFmtId="0" fontId="16" fillId="2" borderId="0" xfId="0" applyFont="1" applyFill="1" applyBorder="1" applyAlignment="1">
      <alignment horizontal="center" vertical="top" wrapText="1"/>
    </xf>
    <xf numFmtId="2" fontId="0" fillId="2" borderId="2" xfId="0" applyNumberFormat="1" applyFont="1" applyFill="1" applyBorder="1" applyAlignment="1">
      <alignment horizontal="center" vertical="center"/>
    </xf>
    <xf numFmtId="0" fontId="0" fillId="2" borderId="4" xfId="0" applyFont="1" applyFill="1" applyBorder="1"/>
    <xf numFmtId="0" fontId="20" fillId="0" borderId="0" xfId="0" applyFont="1" applyBorder="1" applyAlignment="1">
      <alignment horizontal="left" vertical="top" wrapText="1"/>
    </xf>
    <xf numFmtId="49" fontId="0" fillId="2" borderId="3" xfId="0" applyNumberFormat="1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0" fillId="2" borderId="4" xfId="0" applyNumberFormat="1" applyFont="1" applyFill="1" applyBorder="1" applyAlignment="1">
      <alignment vertical="center"/>
    </xf>
    <xf numFmtId="49" fontId="0" fillId="2" borderId="4" xfId="0" applyNumberFormat="1" applyFont="1" applyFill="1" applyBorder="1" applyAlignment="1">
      <alignment horizontal="left" vertical="center"/>
    </xf>
    <xf numFmtId="49" fontId="0" fillId="2" borderId="5" xfId="0" applyNumberFormat="1" applyFill="1" applyBorder="1" applyAlignment="1">
      <alignment horizontal="left" vertical="center"/>
    </xf>
    <xf numFmtId="2" fontId="0" fillId="2" borderId="2" xfId="0" applyNumberForma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49" fontId="0" fillId="2" borderId="3" xfId="0" applyNumberFormat="1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21" fillId="0" borderId="3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9" fontId="0" fillId="2" borderId="5" xfId="0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49" fontId="18" fillId="2" borderId="4" xfId="0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1" fillId="0" borderId="2" xfId="0" applyFon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left" vertical="center"/>
    </xf>
    <xf numFmtId="49" fontId="18" fillId="5" borderId="3" xfId="0" applyNumberFormat="1" applyFont="1" applyFill="1" applyBorder="1" applyAlignment="1">
      <alignment horizontal="center" vertical="center"/>
    </xf>
    <xf numFmtId="49" fontId="18" fillId="5" borderId="4" xfId="0" applyNumberFormat="1" applyFont="1" applyFill="1" applyBorder="1" applyAlignment="1">
      <alignment horizontal="center" vertical="center"/>
    </xf>
    <xf numFmtId="2" fontId="0" fillId="5" borderId="2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0" fillId="2" borderId="4" xfId="0" applyNumberFormat="1" applyFont="1" applyFill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49" fontId="0" fillId="2" borderId="2" xfId="0" applyNumberFormat="1" applyFont="1" applyFill="1" applyBorder="1" applyAlignment="1">
      <alignment horizontal="left" vertical="center"/>
    </xf>
    <xf numFmtId="49" fontId="0" fillId="2" borderId="4" xfId="0" applyNumberFormat="1" applyFont="1" applyFill="1" applyBorder="1" applyAlignment="1">
      <alignment vertical="center"/>
    </xf>
    <xf numFmtId="0" fontId="13" fillId="0" borderId="2" xfId="0" applyFont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8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left" vertical="center"/>
    </xf>
    <xf numFmtId="49" fontId="0" fillId="2" borderId="0" xfId="0" applyNumberFormat="1" applyFont="1" applyFill="1" applyBorder="1" applyAlignment="1">
      <alignment horizontal="left" vertical="center"/>
    </xf>
    <xf numFmtId="49" fontId="0" fillId="2" borderId="3" xfId="0" applyNumberFormat="1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4" xfId="0" applyFont="1" applyBorder="1" applyAlignment="1">
      <alignment horizontal="left"/>
    </xf>
    <xf numFmtId="0" fontId="24" fillId="0" borderId="5" xfId="0" applyFont="1" applyBorder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CCFF"/>
      <rgbColor rgb="FFFF99CC"/>
      <rgbColor rgb="FFCC99FF"/>
      <rgbColor rgb="FFFFCC99"/>
      <rgbColor rgb="FF3366FF"/>
      <rgbColor rgb="FF33CCCC"/>
      <rgbColor rgb="FF99CC00"/>
      <rgbColor rgb="FFFFCC00"/>
      <rgbColor rgb="FFE46C0A"/>
      <rgbColor rgb="FFFF6600"/>
      <rgbColor rgb="FF558ED5"/>
      <rgbColor rgb="FF969696"/>
      <rgbColor rgb="FF003366"/>
      <rgbColor rgb="FF339966"/>
      <rgbColor rgb="FF0D0D0D"/>
      <rgbColor rgb="FF1E1C11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933480</xdr:colOff>
      <xdr:row>0</xdr:row>
      <xdr:rowOff>114480</xdr:rowOff>
    </xdr:from>
    <xdr:to>
      <xdr:col>11</xdr:col>
      <xdr:colOff>7920</xdr:colOff>
      <xdr:row>2</xdr:row>
      <xdr:rowOff>74520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10480" y="114480"/>
          <a:ext cx="5294160" cy="11408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>
          <a:noAutofit/>
        </a:bodyPr>
        <a:lstStyle/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Тел</a:t>
          </a:r>
          <a:r>
            <a:rPr lang="ru-RU" sz="1200" b="1" strike="noStrike" spc="-1">
              <a:solidFill>
                <a:srgbClr val="000000"/>
              </a:solidFill>
              <a:latin typeface="Arial"/>
            </a:rPr>
            <a:t>. (044) 229-15-00 </a:t>
          </a:r>
          <a:r>
            <a:rPr lang="ru-RU" sz="1200" b="0" strike="noStrike" spc="-1">
              <a:solidFill>
                <a:srgbClr val="000000"/>
              </a:solidFill>
              <a:latin typeface="Arial"/>
            </a:rPr>
            <a:t>багатоканальный</a:t>
          </a:r>
          <a:endParaRPr lang="uk-UA" sz="1200" b="0" strike="noStrike" spc="-1">
            <a:latin typeface="Times New Roman"/>
          </a:endParaRPr>
        </a:p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(099) 230-40-49</a:t>
          </a:r>
          <a:endParaRPr lang="uk-UA" sz="1200" b="0" strike="noStrike" spc="-1">
            <a:latin typeface="Times New Roman"/>
          </a:endParaRPr>
        </a:p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 (068) 303-22-30</a:t>
          </a:r>
          <a:endParaRPr lang="uk-UA" sz="1200" b="0" strike="noStrike" spc="-1">
            <a:latin typeface="Times New Roman"/>
          </a:endParaRPr>
        </a:p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E-mail: mestprom@ukr.net</a:t>
          </a:r>
          <a:endParaRPr lang="uk-UA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893520</xdr:colOff>
      <xdr:row>2</xdr:row>
      <xdr:rowOff>84960</xdr:rowOff>
    </xdr:to>
    <xdr:pic>
      <xdr:nvPicPr>
        <xdr:cNvPr id="3" name="Рисунок 17" descr="4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170520" cy="1265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13</xdr:col>
      <xdr:colOff>47520</xdr:colOff>
      <xdr:row>0</xdr:row>
      <xdr:rowOff>98280</xdr:rowOff>
    </xdr:from>
    <xdr:to>
      <xdr:col>14</xdr:col>
      <xdr:colOff>150480</xdr:colOff>
      <xdr:row>0</xdr:row>
      <xdr:rowOff>646560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481680" y="98280"/>
          <a:ext cx="717480" cy="548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13</xdr:col>
      <xdr:colOff>0</xdr:colOff>
      <xdr:row>3</xdr:row>
      <xdr:rowOff>28440</xdr:rowOff>
    </xdr:from>
    <xdr:to>
      <xdr:col>13</xdr:col>
      <xdr:colOff>218520</xdr:colOff>
      <xdr:row>3</xdr:row>
      <xdr:rowOff>283680</xdr:rowOff>
    </xdr:to>
    <xdr:pic>
      <xdr:nvPicPr>
        <xdr:cNvPr id="5" name="Рисунок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434160" y="1638000"/>
          <a:ext cx="218520" cy="255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13</xdr:col>
      <xdr:colOff>0</xdr:colOff>
      <xdr:row>4</xdr:row>
      <xdr:rowOff>19080</xdr:rowOff>
    </xdr:from>
    <xdr:to>
      <xdr:col>13</xdr:col>
      <xdr:colOff>218520</xdr:colOff>
      <xdr:row>4</xdr:row>
      <xdr:rowOff>274320</xdr:rowOff>
    </xdr:to>
    <xdr:pic>
      <xdr:nvPicPr>
        <xdr:cNvPr id="6" name="Рисунок 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434160" y="1933560"/>
          <a:ext cx="218520" cy="255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13</xdr:col>
      <xdr:colOff>0</xdr:colOff>
      <xdr:row>5</xdr:row>
      <xdr:rowOff>47520</xdr:rowOff>
    </xdr:from>
    <xdr:to>
      <xdr:col>13</xdr:col>
      <xdr:colOff>218520</xdr:colOff>
      <xdr:row>5</xdr:row>
      <xdr:rowOff>303120</xdr:rowOff>
    </xdr:to>
    <xdr:pic>
      <xdr:nvPicPr>
        <xdr:cNvPr id="7" name="Рисунок 2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434160" y="2266560"/>
          <a:ext cx="218520" cy="2556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1287"/>
  <sheetViews>
    <sheetView tabSelected="1" topLeftCell="A4" zoomScaleNormal="100" workbookViewId="0">
      <selection activeCell="A5" sqref="A5:K5"/>
    </sheetView>
  </sheetViews>
  <sheetFormatPr defaultColWidth="8.7109375" defaultRowHeight="12.75" x14ac:dyDescent="0.2"/>
  <cols>
    <col min="1" max="1" width="9.42578125" style="1" customWidth="1"/>
    <col min="2" max="2" width="14.28515625" customWidth="1"/>
    <col min="3" max="3" width="8.5703125" customWidth="1"/>
    <col min="4" max="4" width="33.28515625" customWidth="1"/>
    <col min="5" max="5" width="8.5703125" hidden="1" customWidth="1"/>
    <col min="6" max="11" width="9.140625" customWidth="1"/>
    <col min="12" max="12" width="4.5703125" style="2" customWidth="1"/>
  </cols>
  <sheetData>
    <row r="1" spans="1:16" ht="54.75" customHeight="1" x14ac:dyDescent="0.2">
      <c r="A1" s="110"/>
      <c r="B1" s="110"/>
      <c r="C1" s="110"/>
      <c r="D1" s="110"/>
      <c r="E1" s="110"/>
      <c r="P1" s="3" t="s">
        <v>0</v>
      </c>
    </row>
    <row r="2" spans="1:16" ht="38.25" customHeight="1" x14ac:dyDescent="0.2">
      <c r="A2" s="4"/>
      <c r="B2" s="5"/>
      <c r="C2" s="6"/>
      <c r="D2" s="6"/>
      <c r="E2" s="6"/>
      <c r="F2" s="7"/>
      <c r="G2" s="7"/>
      <c r="H2" s="7"/>
      <c r="I2" s="7"/>
      <c r="J2" s="7"/>
      <c r="K2" s="7"/>
      <c r="L2" s="8"/>
      <c r="M2" s="9"/>
      <c r="N2" s="7"/>
    </row>
    <row r="3" spans="1:16" ht="33.75" customHeight="1" x14ac:dyDescent="0.25">
      <c r="A3" s="111" t="s">
        <v>295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0"/>
      <c r="M3" s="11"/>
      <c r="N3" s="11"/>
      <c r="O3" s="11"/>
    </row>
    <row r="4" spans="1:16" ht="24" customHeight="1" x14ac:dyDescent="0.25">
      <c r="A4" s="12" t="s">
        <v>1</v>
      </c>
      <c r="B4" s="112" t="s">
        <v>2</v>
      </c>
      <c r="C4" s="112"/>
      <c r="D4" s="112"/>
      <c r="E4" s="12"/>
      <c r="F4" s="13" t="s">
        <v>3</v>
      </c>
      <c r="G4" s="13" t="s">
        <v>4</v>
      </c>
      <c r="H4" s="13" t="s">
        <v>5</v>
      </c>
      <c r="I4" s="13" t="s">
        <v>6</v>
      </c>
      <c r="J4" s="13" t="s">
        <v>7</v>
      </c>
      <c r="K4" s="13" t="s">
        <v>8</v>
      </c>
      <c r="L4" s="10"/>
      <c r="M4" s="11"/>
      <c r="N4" s="11"/>
      <c r="O4" s="14" t="s">
        <v>9</v>
      </c>
      <c r="P4" s="15"/>
    </row>
    <row r="5" spans="1:16" ht="24" customHeight="1" x14ac:dyDescent="0.25">
      <c r="A5" s="104" t="s">
        <v>10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"/>
      <c r="M5" s="11"/>
      <c r="N5" s="11"/>
      <c r="O5" s="14" t="s">
        <v>11</v>
      </c>
      <c r="P5" s="15"/>
    </row>
    <row r="6" spans="1:16" ht="24" customHeight="1" x14ac:dyDescent="0.25">
      <c r="A6" s="12">
        <v>220159</v>
      </c>
      <c r="B6" s="87" t="s">
        <v>12</v>
      </c>
      <c r="C6" s="87"/>
      <c r="D6" s="87"/>
      <c r="E6" s="16"/>
      <c r="F6" s="17">
        <v>819</v>
      </c>
      <c r="G6" s="17">
        <f t="shared" ref="G6:G25" si="0">SUM(F6-0.09*F6)</f>
        <v>745.29</v>
      </c>
      <c r="H6" s="17">
        <f t="shared" ref="H6:H25" si="1">SUM(F6-0.1735*F6)</f>
        <v>676.90350000000001</v>
      </c>
      <c r="I6" s="17">
        <f t="shared" ref="I6:I25" si="2">SUM(F6-0.181*F6)</f>
        <v>670.76099999999997</v>
      </c>
      <c r="J6" s="17">
        <f t="shared" ref="J6:J25" si="3">SUM(F6-0.1882*F6)</f>
        <v>664.86419999999998</v>
      </c>
      <c r="K6" s="17">
        <f t="shared" ref="K6:K25" si="4">SUM(F6-0.196*F6)</f>
        <v>658.476</v>
      </c>
      <c r="L6" s="10"/>
      <c r="M6" s="11"/>
      <c r="N6" s="11"/>
      <c r="O6" s="14" t="s">
        <v>13</v>
      </c>
      <c r="P6" s="15"/>
    </row>
    <row r="7" spans="1:16" ht="24" customHeight="1" x14ac:dyDescent="0.2">
      <c r="A7" s="12">
        <v>220931</v>
      </c>
      <c r="B7" s="87" t="s">
        <v>14</v>
      </c>
      <c r="C7" s="87"/>
      <c r="D7" s="87"/>
      <c r="E7" s="16"/>
      <c r="F7" s="17">
        <v>626.80999999999995</v>
      </c>
      <c r="G7" s="17">
        <f t="shared" si="0"/>
        <v>570.39709999999991</v>
      </c>
      <c r="H7" s="17">
        <f t="shared" si="1"/>
        <v>518.05846499999996</v>
      </c>
      <c r="I7" s="17">
        <f t="shared" si="2"/>
        <v>513.3573899999999</v>
      </c>
      <c r="J7" s="17">
        <f t="shared" si="3"/>
        <v>508.84435799999994</v>
      </c>
      <c r="K7" s="17">
        <f t="shared" si="4"/>
        <v>503.95523999999995</v>
      </c>
      <c r="L7" s="10"/>
      <c r="M7" s="11"/>
      <c r="N7" s="11"/>
      <c r="O7" s="11"/>
    </row>
    <row r="8" spans="1:16" ht="24" customHeight="1" x14ac:dyDescent="0.2">
      <c r="A8" s="12">
        <v>220924</v>
      </c>
      <c r="B8" s="87" t="s">
        <v>15</v>
      </c>
      <c r="C8" s="87"/>
      <c r="D8" s="87"/>
      <c r="E8" s="16"/>
      <c r="F8" s="17">
        <v>0</v>
      </c>
      <c r="G8" s="17">
        <f t="shared" si="0"/>
        <v>0</v>
      </c>
      <c r="H8" s="17">
        <f t="shared" si="1"/>
        <v>0</v>
      </c>
      <c r="I8" s="17">
        <f t="shared" si="2"/>
        <v>0</v>
      </c>
      <c r="J8" s="17">
        <f t="shared" si="3"/>
        <v>0</v>
      </c>
      <c r="K8" s="17">
        <f t="shared" si="4"/>
        <v>0</v>
      </c>
      <c r="L8" s="10"/>
      <c r="M8" s="11"/>
      <c r="N8" s="11"/>
      <c r="O8" s="11"/>
    </row>
    <row r="9" spans="1:16" ht="24" customHeight="1" x14ac:dyDescent="0.2">
      <c r="A9" s="12">
        <v>2206160</v>
      </c>
      <c r="B9" s="87" t="s">
        <v>16</v>
      </c>
      <c r="C9" s="87"/>
      <c r="D9" s="87"/>
      <c r="E9" s="16"/>
      <c r="F9" s="17">
        <v>774.28</v>
      </c>
      <c r="G9" s="17">
        <f t="shared" si="0"/>
        <v>704.59479999999996</v>
      </c>
      <c r="H9" s="17">
        <f t="shared" si="1"/>
        <v>639.94241999999997</v>
      </c>
      <c r="I9" s="17">
        <f t="shared" si="2"/>
        <v>634.13531999999998</v>
      </c>
      <c r="J9" s="17">
        <f t="shared" si="3"/>
        <v>628.56050400000004</v>
      </c>
      <c r="K9" s="17">
        <f t="shared" si="4"/>
        <v>622.52112</v>
      </c>
      <c r="L9" s="10"/>
      <c r="M9" s="11"/>
      <c r="N9" s="11"/>
      <c r="O9" s="11"/>
    </row>
    <row r="10" spans="1:16" ht="24" customHeight="1" x14ac:dyDescent="0.2">
      <c r="A10" s="12">
        <v>221335</v>
      </c>
      <c r="B10" s="87" t="s">
        <v>17</v>
      </c>
      <c r="C10" s="87"/>
      <c r="D10" s="87"/>
      <c r="E10" s="16"/>
      <c r="F10" s="17">
        <v>846.36</v>
      </c>
      <c r="G10" s="17">
        <f t="shared" si="0"/>
        <v>770.18759999999997</v>
      </c>
      <c r="H10" s="17">
        <f t="shared" si="1"/>
        <v>699.51654000000008</v>
      </c>
      <c r="I10" s="17">
        <f t="shared" si="2"/>
        <v>693.16884000000005</v>
      </c>
      <c r="J10" s="17">
        <f t="shared" si="3"/>
        <v>687.07504800000004</v>
      </c>
      <c r="K10" s="17">
        <f t="shared" si="4"/>
        <v>680.47343999999998</v>
      </c>
      <c r="L10" s="10"/>
      <c r="M10" s="11"/>
      <c r="N10" s="11"/>
      <c r="O10" s="11"/>
    </row>
    <row r="11" spans="1:16" ht="24" customHeight="1" x14ac:dyDescent="0.2">
      <c r="A11" s="12">
        <v>221539</v>
      </c>
      <c r="B11" s="87" t="s">
        <v>18</v>
      </c>
      <c r="C11" s="87"/>
      <c r="D11" s="87"/>
      <c r="E11" s="16"/>
      <c r="F11" s="17">
        <v>872.93</v>
      </c>
      <c r="G11" s="17">
        <f t="shared" si="0"/>
        <v>794.36629999999991</v>
      </c>
      <c r="H11" s="17">
        <f t="shared" si="1"/>
        <v>721.47664499999996</v>
      </c>
      <c r="I11" s="17">
        <f t="shared" si="2"/>
        <v>714.92966999999999</v>
      </c>
      <c r="J11" s="17">
        <f t="shared" si="3"/>
        <v>708.64457399999992</v>
      </c>
      <c r="K11" s="17">
        <f t="shared" si="4"/>
        <v>701.83571999999992</v>
      </c>
      <c r="L11" s="10"/>
      <c r="M11" s="11"/>
      <c r="N11" s="11"/>
      <c r="O11" s="11"/>
    </row>
    <row r="12" spans="1:16" ht="24" customHeight="1" x14ac:dyDescent="0.2">
      <c r="A12" s="73">
        <v>221631</v>
      </c>
      <c r="B12" s="87" t="s">
        <v>206</v>
      </c>
      <c r="C12" s="87"/>
      <c r="D12" s="87"/>
      <c r="E12" s="16"/>
      <c r="F12" s="17">
        <v>986.15</v>
      </c>
      <c r="G12" s="17">
        <f t="shared" si="0"/>
        <v>897.39649999999995</v>
      </c>
      <c r="H12" s="17">
        <f t="shared" si="1"/>
        <v>815.05297500000006</v>
      </c>
      <c r="I12" s="17">
        <f t="shared" si="2"/>
        <v>807.65684999999996</v>
      </c>
      <c r="J12" s="17">
        <f t="shared" si="3"/>
        <v>800.55656999999997</v>
      </c>
      <c r="K12" s="17">
        <f t="shared" si="4"/>
        <v>792.8646</v>
      </c>
      <c r="L12" s="10"/>
      <c r="M12" s="11"/>
      <c r="N12" s="11"/>
      <c r="O12" s="11"/>
    </row>
    <row r="13" spans="1:16" ht="24" customHeight="1" x14ac:dyDescent="0.2">
      <c r="A13" s="18">
        <v>2206391</v>
      </c>
      <c r="B13" s="87" t="s">
        <v>19</v>
      </c>
      <c r="C13" s="87"/>
      <c r="D13" s="87"/>
      <c r="E13" s="16"/>
      <c r="F13" s="17">
        <v>678.91</v>
      </c>
      <c r="G13" s="17">
        <f t="shared" si="0"/>
        <v>617.80809999999997</v>
      </c>
      <c r="H13" s="17">
        <f t="shared" si="1"/>
        <v>561.11911499999997</v>
      </c>
      <c r="I13" s="17">
        <f t="shared" si="2"/>
        <v>556.02728999999999</v>
      </c>
      <c r="J13" s="17">
        <f t="shared" si="3"/>
        <v>551.139138</v>
      </c>
      <c r="K13" s="17">
        <f t="shared" si="4"/>
        <v>545.84363999999994</v>
      </c>
      <c r="L13" s="10"/>
      <c r="M13" s="11"/>
      <c r="N13" s="11"/>
      <c r="O13" s="11"/>
    </row>
    <row r="14" spans="1:16" ht="24" customHeight="1" x14ac:dyDescent="0.2">
      <c r="A14" s="18">
        <v>2206871</v>
      </c>
      <c r="B14" s="87" t="s">
        <v>20</v>
      </c>
      <c r="C14" s="87"/>
      <c r="D14" s="87"/>
      <c r="E14" s="16"/>
      <c r="F14" s="17">
        <v>980.39</v>
      </c>
      <c r="G14" s="17">
        <f t="shared" si="0"/>
        <v>892.1549</v>
      </c>
      <c r="H14" s="17">
        <f t="shared" si="1"/>
        <v>810.29233499999998</v>
      </c>
      <c r="I14" s="17">
        <f t="shared" si="2"/>
        <v>802.93940999999995</v>
      </c>
      <c r="J14" s="17">
        <f t="shared" si="3"/>
        <v>795.88060199999995</v>
      </c>
      <c r="K14" s="17">
        <f t="shared" si="4"/>
        <v>788.23356000000001</v>
      </c>
      <c r="L14" s="10"/>
      <c r="M14" s="11"/>
      <c r="N14" s="11"/>
      <c r="O14" s="11"/>
    </row>
    <row r="15" spans="1:16" ht="24" customHeight="1" x14ac:dyDescent="0.2">
      <c r="A15" s="18">
        <v>222081</v>
      </c>
      <c r="B15" s="87" t="s">
        <v>287</v>
      </c>
      <c r="C15" s="87"/>
      <c r="D15" s="87"/>
      <c r="E15" s="16"/>
      <c r="F15" s="17">
        <v>984.86</v>
      </c>
      <c r="G15" s="17">
        <f t="shared" si="0"/>
        <v>896.22260000000006</v>
      </c>
      <c r="H15" s="17">
        <f t="shared" si="1"/>
        <v>813.98679000000004</v>
      </c>
      <c r="I15" s="17">
        <f t="shared" si="2"/>
        <v>806.60033999999996</v>
      </c>
      <c r="J15" s="17">
        <f t="shared" si="3"/>
        <v>799.50934800000005</v>
      </c>
      <c r="K15" s="17">
        <f t="shared" si="4"/>
        <v>791.82744000000002</v>
      </c>
      <c r="L15" s="10"/>
      <c r="M15" s="11"/>
      <c r="N15" s="11"/>
      <c r="O15" s="11"/>
    </row>
    <row r="16" spans="1:16" ht="24" customHeight="1" x14ac:dyDescent="0.2">
      <c r="A16" s="18">
        <v>220169</v>
      </c>
      <c r="B16" s="114" t="s">
        <v>245</v>
      </c>
      <c r="C16" s="115"/>
      <c r="D16" s="116"/>
      <c r="E16" s="16"/>
      <c r="F16" s="17">
        <v>1130.4000000000001</v>
      </c>
      <c r="G16" s="17">
        <f t="shared" si="0"/>
        <v>1028.664</v>
      </c>
      <c r="H16" s="17">
        <f t="shared" si="1"/>
        <v>934.27560000000005</v>
      </c>
      <c r="I16" s="17">
        <f t="shared" si="2"/>
        <v>925.7976000000001</v>
      </c>
      <c r="J16" s="17">
        <f t="shared" si="3"/>
        <v>917.65872000000013</v>
      </c>
      <c r="K16" s="17">
        <f t="shared" si="4"/>
        <v>908.84160000000008</v>
      </c>
      <c r="L16" s="10"/>
      <c r="M16" s="11"/>
      <c r="N16" s="11"/>
      <c r="O16" s="11"/>
    </row>
    <row r="17" spans="1:16" ht="24" customHeight="1" x14ac:dyDescent="0.2">
      <c r="A17" s="18">
        <v>222046</v>
      </c>
      <c r="B17" s="81" t="s">
        <v>242</v>
      </c>
      <c r="C17" s="81"/>
      <c r="D17" s="81"/>
      <c r="E17" s="16"/>
      <c r="F17" s="17">
        <v>989.1</v>
      </c>
      <c r="G17" s="17">
        <f t="shared" si="0"/>
        <v>900.08100000000002</v>
      </c>
      <c r="H17" s="17">
        <f t="shared" si="1"/>
        <v>817.49115000000006</v>
      </c>
      <c r="I17" s="17">
        <f t="shared" si="2"/>
        <v>810.0729</v>
      </c>
      <c r="J17" s="17">
        <f t="shared" si="3"/>
        <v>802.95137999999997</v>
      </c>
      <c r="K17" s="17">
        <f t="shared" si="4"/>
        <v>795.2364</v>
      </c>
      <c r="L17" s="10"/>
      <c r="M17" s="11"/>
      <c r="N17" s="11"/>
      <c r="O17" s="11"/>
    </row>
    <row r="18" spans="1:16" ht="24" customHeight="1" x14ac:dyDescent="0.2">
      <c r="A18" s="18">
        <v>501308</v>
      </c>
      <c r="B18" s="82" t="s">
        <v>246</v>
      </c>
      <c r="C18" s="82"/>
      <c r="D18" s="82"/>
      <c r="E18" s="16"/>
      <c r="F18" s="17">
        <v>1059.51</v>
      </c>
      <c r="G18" s="17">
        <f t="shared" si="0"/>
        <v>964.15409999999997</v>
      </c>
      <c r="H18" s="17">
        <f t="shared" si="1"/>
        <v>875.68501500000002</v>
      </c>
      <c r="I18" s="17">
        <f t="shared" si="2"/>
        <v>867.73869000000002</v>
      </c>
      <c r="J18" s="17">
        <f t="shared" si="3"/>
        <v>860.11021800000003</v>
      </c>
      <c r="K18" s="17">
        <f t="shared" si="4"/>
        <v>851.84604000000002</v>
      </c>
      <c r="L18" s="10"/>
      <c r="M18" s="11"/>
      <c r="N18" s="11"/>
      <c r="O18" s="11"/>
    </row>
    <row r="19" spans="1:16" ht="24" customHeight="1" x14ac:dyDescent="0.2">
      <c r="A19" s="18">
        <v>501303</v>
      </c>
      <c r="B19" s="86" t="s">
        <v>288</v>
      </c>
      <c r="C19" s="86"/>
      <c r="D19" s="86"/>
      <c r="E19" s="16"/>
      <c r="F19" s="17">
        <v>1190.99</v>
      </c>
      <c r="G19" s="17">
        <f t="shared" si="0"/>
        <v>1083.8009</v>
      </c>
      <c r="H19" s="17">
        <f t="shared" si="1"/>
        <v>984.35323500000004</v>
      </c>
      <c r="I19" s="17">
        <f t="shared" si="2"/>
        <v>975.42081000000007</v>
      </c>
      <c r="J19" s="17">
        <f t="shared" si="3"/>
        <v>966.84568200000001</v>
      </c>
      <c r="K19" s="17">
        <f t="shared" si="4"/>
        <v>957.55596000000003</v>
      </c>
      <c r="L19" s="10"/>
      <c r="M19" s="11"/>
      <c r="N19" s="11"/>
      <c r="O19" s="11"/>
    </row>
    <row r="20" spans="1:16" ht="24" customHeight="1" x14ac:dyDescent="0.2">
      <c r="A20" s="18">
        <v>501322</v>
      </c>
      <c r="B20" s="82" t="s">
        <v>247</v>
      </c>
      <c r="C20" s="82"/>
      <c r="D20" s="82"/>
      <c r="E20" s="16"/>
      <c r="F20" s="17">
        <v>1364.88</v>
      </c>
      <c r="G20" s="17">
        <f t="shared" si="0"/>
        <v>1242.0408000000002</v>
      </c>
      <c r="H20" s="17">
        <f t="shared" si="1"/>
        <v>1128.0733200000002</v>
      </c>
      <c r="I20" s="17">
        <f t="shared" si="2"/>
        <v>1117.83672</v>
      </c>
      <c r="J20" s="17">
        <f t="shared" si="3"/>
        <v>1108.0095840000001</v>
      </c>
      <c r="K20" s="17">
        <f t="shared" si="4"/>
        <v>1097.3635200000001</v>
      </c>
      <c r="L20" s="10"/>
      <c r="M20" s="11"/>
      <c r="N20" s="11"/>
      <c r="O20" s="11"/>
    </row>
    <row r="21" spans="1:16" ht="24" customHeight="1" x14ac:dyDescent="0.2">
      <c r="A21" s="18">
        <v>220693</v>
      </c>
      <c r="B21" s="87" t="s">
        <v>21</v>
      </c>
      <c r="C21" s="87"/>
      <c r="D21" s="87"/>
      <c r="E21" s="16"/>
      <c r="F21" s="17">
        <v>2203.29</v>
      </c>
      <c r="G21" s="17">
        <f t="shared" si="0"/>
        <v>2004.9938999999999</v>
      </c>
      <c r="H21" s="17">
        <f t="shared" si="1"/>
        <v>1821.0191850000001</v>
      </c>
      <c r="I21" s="17">
        <f t="shared" si="2"/>
        <v>1804.49451</v>
      </c>
      <c r="J21" s="17">
        <f t="shared" si="3"/>
        <v>1788.6308220000001</v>
      </c>
      <c r="K21" s="17">
        <f t="shared" si="4"/>
        <v>1771.44516</v>
      </c>
      <c r="L21" s="10"/>
      <c r="M21" s="11"/>
      <c r="N21" s="11"/>
      <c r="O21" s="11"/>
    </row>
    <row r="22" spans="1:16" ht="24" customHeight="1" x14ac:dyDescent="0.2">
      <c r="A22" s="18">
        <v>220708</v>
      </c>
      <c r="B22" s="87" t="s">
        <v>22</v>
      </c>
      <c r="C22" s="87"/>
      <c r="D22" s="87"/>
      <c r="E22" s="16"/>
      <c r="F22" s="17">
        <v>1154.6400000000001</v>
      </c>
      <c r="G22" s="17">
        <f t="shared" si="0"/>
        <v>1050.7224000000001</v>
      </c>
      <c r="H22" s="17">
        <f t="shared" si="1"/>
        <v>954.30996000000005</v>
      </c>
      <c r="I22" s="17">
        <f t="shared" si="2"/>
        <v>945.65016000000014</v>
      </c>
      <c r="J22" s="17">
        <f t="shared" si="3"/>
        <v>937.33675200000005</v>
      </c>
      <c r="K22" s="17">
        <f t="shared" si="4"/>
        <v>928.3305600000001</v>
      </c>
      <c r="L22" s="10"/>
      <c r="M22" s="11"/>
      <c r="N22" s="11"/>
      <c r="O22" s="11"/>
    </row>
    <row r="23" spans="1:16" ht="24" customHeight="1" x14ac:dyDescent="0.2">
      <c r="A23" s="18">
        <v>220157</v>
      </c>
      <c r="B23" s="113" t="s">
        <v>23</v>
      </c>
      <c r="C23" s="113"/>
      <c r="D23" s="113"/>
      <c r="E23" s="19"/>
      <c r="F23" s="17">
        <v>812.71</v>
      </c>
      <c r="G23" s="17">
        <f t="shared" si="0"/>
        <v>739.56610000000001</v>
      </c>
      <c r="H23" s="17">
        <f t="shared" si="1"/>
        <v>671.70481500000005</v>
      </c>
      <c r="I23" s="17">
        <f t="shared" si="2"/>
        <v>665.60949000000005</v>
      </c>
      <c r="J23" s="17">
        <f t="shared" si="3"/>
        <v>659.75797800000009</v>
      </c>
      <c r="K23" s="17">
        <f t="shared" si="4"/>
        <v>653.41884000000005</v>
      </c>
      <c r="L23" s="10"/>
      <c r="M23" s="11"/>
      <c r="N23" s="11"/>
      <c r="O23" s="11"/>
    </row>
    <row r="24" spans="1:16" ht="24" customHeight="1" x14ac:dyDescent="0.3">
      <c r="A24" s="18">
        <v>220158</v>
      </c>
      <c r="B24" s="20" t="s">
        <v>24</v>
      </c>
      <c r="C24" s="21"/>
      <c r="D24" s="22"/>
      <c r="E24" s="19"/>
      <c r="F24" s="17">
        <v>880.77</v>
      </c>
      <c r="G24" s="17">
        <f t="shared" si="0"/>
        <v>801.50069999999994</v>
      </c>
      <c r="H24" s="17">
        <f t="shared" si="1"/>
        <v>727.95640500000002</v>
      </c>
      <c r="I24" s="17">
        <f t="shared" si="2"/>
        <v>721.35063000000002</v>
      </c>
      <c r="J24" s="17">
        <f t="shared" si="3"/>
        <v>715.00908600000002</v>
      </c>
      <c r="K24" s="17">
        <f t="shared" si="4"/>
        <v>708.13907999999992</v>
      </c>
      <c r="L24" s="10"/>
      <c r="M24" s="11"/>
      <c r="N24" s="23"/>
      <c r="O24" s="11"/>
      <c r="P24" s="24"/>
    </row>
    <row r="25" spans="1:16" ht="24" customHeight="1" x14ac:dyDescent="0.2">
      <c r="A25" s="18">
        <v>220524</v>
      </c>
      <c r="B25" s="87" t="s">
        <v>25</v>
      </c>
      <c r="C25" s="87"/>
      <c r="D25" s="87"/>
      <c r="E25" s="19"/>
      <c r="F25" s="17">
        <v>0</v>
      </c>
      <c r="G25" s="17">
        <f t="shared" si="0"/>
        <v>0</v>
      </c>
      <c r="H25" s="17">
        <f t="shared" si="1"/>
        <v>0</v>
      </c>
      <c r="I25" s="17">
        <f t="shared" si="2"/>
        <v>0</v>
      </c>
      <c r="J25" s="17">
        <f t="shared" si="3"/>
        <v>0</v>
      </c>
      <c r="K25" s="17">
        <f t="shared" si="4"/>
        <v>0</v>
      </c>
      <c r="L25" s="10"/>
      <c r="M25" s="11"/>
      <c r="N25" s="11"/>
      <c r="O25" s="11"/>
    </row>
    <row r="26" spans="1:16" ht="24" customHeight="1" x14ac:dyDescent="0.2">
      <c r="A26" s="104" t="s">
        <v>26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25"/>
      <c r="M26" s="26"/>
      <c r="N26" s="26"/>
      <c r="O26" s="27"/>
    </row>
    <row r="27" spans="1:16" ht="24" customHeight="1" x14ac:dyDescent="0.2">
      <c r="A27" s="18">
        <v>2206140</v>
      </c>
      <c r="B27" s="102" t="s">
        <v>27</v>
      </c>
      <c r="C27" s="102"/>
      <c r="D27" s="102"/>
      <c r="E27" s="28"/>
      <c r="F27" s="29">
        <v>0</v>
      </c>
      <c r="G27" s="29">
        <f t="shared" ref="G27:G62" si="5">SUM(F27-0.09*F27)</f>
        <v>0</v>
      </c>
      <c r="H27" s="29">
        <f t="shared" ref="H27:H62" si="6">SUM(F27-0.1735*F27)</f>
        <v>0</v>
      </c>
      <c r="I27" s="29">
        <f t="shared" ref="I27:I62" si="7">SUM(F27-0.181*F27)</f>
        <v>0</v>
      </c>
      <c r="J27" s="29">
        <f t="shared" ref="J27:J62" si="8">SUM(F27-0.1882*F27)</f>
        <v>0</v>
      </c>
      <c r="K27" s="29">
        <f t="shared" ref="K27:K62" si="9">SUM(F27-0.196*F27)</f>
        <v>0</v>
      </c>
      <c r="L27" s="25"/>
      <c r="M27" s="11"/>
      <c r="N27" s="26"/>
      <c r="O27" s="27"/>
    </row>
    <row r="28" spans="1:16" ht="24" customHeight="1" x14ac:dyDescent="0.2">
      <c r="A28" s="18">
        <v>220757</v>
      </c>
      <c r="B28" s="102" t="s">
        <v>28</v>
      </c>
      <c r="C28" s="102"/>
      <c r="D28" s="102"/>
      <c r="E28" s="28"/>
      <c r="F28" s="29">
        <v>833.75</v>
      </c>
      <c r="G28" s="29">
        <f t="shared" si="5"/>
        <v>758.71249999999998</v>
      </c>
      <c r="H28" s="29">
        <f t="shared" si="6"/>
        <v>689.09437500000001</v>
      </c>
      <c r="I28" s="29">
        <f t="shared" si="7"/>
        <v>682.84124999999995</v>
      </c>
      <c r="J28" s="29">
        <f t="shared" si="8"/>
        <v>676.83825000000002</v>
      </c>
      <c r="K28" s="29">
        <f t="shared" si="9"/>
        <v>670.33500000000004</v>
      </c>
      <c r="L28" s="25"/>
      <c r="M28" s="11"/>
      <c r="N28" s="26"/>
      <c r="O28" s="27"/>
    </row>
    <row r="29" spans="1:16" ht="24" customHeight="1" x14ac:dyDescent="0.2">
      <c r="A29" s="12">
        <v>220619</v>
      </c>
      <c r="B29" s="102" t="s">
        <v>29</v>
      </c>
      <c r="C29" s="102"/>
      <c r="D29" s="102"/>
      <c r="E29" s="28"/>
      <c r="F29" s="29">
        <v>0</v>
      </c>
      <c r="G29" s="29">
        <f t="shared" si="5"/>
        <v>0</v>
      </c>
      <c r="H29" s="29">
        <f t="shared" si="6"/>
        <v>0</v>
      </c>
      <c r="I29" s="29">
        <f t="shared" si="7"/>
        <v>0</v>
      </c>
      <c r="J29" s="29">
        <f t="shared" si="8"/>
        <v>0</v>
      </c>
      <c r="K29" s="29">
        <f t="shared" si="9"/>
        <v>0</v>
      </c>
      <c r="L29" s="25"/>
      <c r="M29" s="11"/>
      <c r="N29" s="26"/>
      <c r="O29" s="27"/>
    </row>
    <row r="30" spans="1:16" ht="24" customHeight="1" x14ac:dyDescent="0.2">
      <c r="A30" s="12">
        <v>220623</v>
      </c>
      <c r="B30" s="102" t="s">
        <v>30</v>
      </c>
      <c r="C30" s="102"/>
      <c r="D30" s="102"/>
      <c r="E30" s="28"/>
      <c r="F30" s="29">
        <v>978.7</v>
      </c>
      <c r="G30" s="29">
        <f t="shared" si="5"/>
        <v>890.61700000000008</v>
      </c>
      <c r="H30" s="29">
        <f t="shared" si="6"/>
        <v>808.89555000000007</v>
      </c>
      <c r="I30" s="29">
        <f t="shared" si="7"/>
        <v>801.55529999999999</v>
      </c>
      <c r="J30" s="29">
        <f t="shared" si="8"/>
        <v>794.50865999999996</v>
      </c>
      <c r="K30" s="29">
        <f t="shared" si="9"/>
        <v>786.87480000000005</v>
      </c>
      <c r="L30" s="25"/>
      <c r="M30" s="11"/>
      <c r="N30" s="26"/>
      <c r="O30" s="27"/>
    </row>
    <row r="31" spans="1:16" ht="24" customHeight="1" x14ac:dyDescent="0.2">
      <c r="A31" s="12">
        <v>2206150</v>
      </c>
      <c r="B31" s="102" t="s">
        <v>31</v>
      </c>
      <c r="C31" s="102"/>
      <c r="D31" s="102"/>
      <c r="E31" s="28"/>
      <c r="F31" s="29">
        <v>0</v>
      </c>
      <c r="G31" s="29">
        <f t="shared" si="5"/>
        <v>0</v>
      </c>
      <c r="H31" s="29">
        <f t="shared" si="6"/>
        <v>0</v>
      </c>
      <c r="I31" s="29">
        <f t="shared" si="7"/>
        <v>0</v>
      </c>
      <c r="J31" s="29">
        <f t="shared" si="8"/>
        <v>0</v>
      </c>
      <c r="K31" s="29">
        <f t="shared" si="9"/>
        <v>0</v>
      </c>
      <c r="L31" s="25"/>
      <c r="M31" s="11"/>
      <c r="N31" s="26"/>
      <c r="O31" s="27"/>
    </row>
    <row r="32" spans="1:16" ht="24" customHeight="1" x14ac:dyDescent="0.2">
      <c r="A32" s="12">
        <v>221256</v>
      </c>
      <c r="B32" s="87" t="s">
        <v>32</v>
      </c>
      <c r="C32" s="87"/>
      <c r="D32" s="87"/>
      <c r="E32" s="28"/>
      <c r="F32" s="29">
        <v>0</v>
      </c>
      <c r="G32" s="29">
        <f t="shared" si="5"/>
        <v>0</v>
      </c>
      <c r="H32" s="29">
        <f t="shared" si="6"/>
        <v>0</v>
      </c>
      <c r="I32" s="29">
        <f t="shared" si="7"/>
        <v>0</v>
      </c>
      <c r="J32" s="29">
        <f t="shared" si="8"/>
        <v>0</v>
      </c>
      <c r="K32" s="29">
        <f t="shared" si="9"/>
        <v>0</v>
      </c>
      <c r="L32" s="25"/>
      <c r="M32" s="11"/>
      <c r="N32" s="26"/>
      <c r="O32" s="27"/>
    </row>
    <row r="33" spans="1:22" ht="24" customHeight="1" x14ac:dyDescent="0.2">
      <c r="A33" s="12">
        <v>221365</v>
      </c>
      <c r="B33" s="87" t="s">
        <v>33</v>
      </c>
      <c r="C33" s="87"/>
      <c r="D33" s="87"/>
      <c r="E33" s="28"/>
      <c r="F33" s="29">
        <v>783.72</v>
      </c>
      <c r="G33" s="29">
        <f t="shared" si="5"/>
        <v>713.18520000000001</v>
      </c>
      <c r="H33" s="29">
        <f t="shared" si="6"/>
        <v>647.74458000000004</v>
      </c>
      <c r="I33" s="29">
        <f t="shared" si="7"/>
        <v>641.86668000000009</v>
      </c>
      <c r="J33" s="29">
        <f t="shared" si="8"/>
        <v>636.22389599999997</v>
      </c>
      <c r="K33" s="29">
        <f t="shared" si="9"/>
        <v>630.11087999999995</v>
      </c>
      <c r="L33" s="25"/>
      <c r="M33" s="11"/>
      <c r="N33" s="26"/>
      <c r="O33" s="27"/>
    </row>
    <row r="34" spans="1:22" ht="24" customHeight="1" x14ac:dyDescent="0.2">
      <c r="A34" s="12">
        <v>221257</v>
      </c>
      <c r="B34" s="87" t="s">
        <v>34</v>
      </c>
      <c r="C34" s="87"/>
      <c r="D34" s="87"/>
      <c r="E34" s="28"/>
      <c r="F34" s="29">
        <v>814.34</v>
      </c>
      <c r="G34" s="29">
        <f t="shared" si="5"/>
        <v>741.04939999999999</v>
      </c>
      <c r="H34" s="29">
        <f t="shared" si="6"/>
        <v>673.05201</v>
      </c>
      <c r="I34" s="29">
        <f t="shared" si="7"/>
        <v>666.94446000000005</v>
      </c>
      <c r="J34" s="29">
        <f t="shared" si="8"/>
        <v>661.08121200000005</v>
      </c>
      <c r="K34" s="29">
        <f t="shared" si="9"/>
        <v>654.72936000000004</v>
      </c>
      <c r="L34" s="25"/>
      <c r="M34" s="11"/>
      <c r="N34" s="26"/>
      <c r="O34" s="27"/>
    </row>
    <row r="35" spans="1:22" ht="24" customHeight="1" x14ac:dyDescent="0.2">
      <c r="A35" s="73">
        <v>221632</v>
      </c>
      <c r="B35" s="87" t="s">
        <v>207</v>
      </c>
      <c r="C35" s="87"/>
      <c r="D35" s="87"/>
      <c r="E35" s="28"/>
      <c r="F35" s="29">
        <v>876.11</v>
      </c>
      <c r="G35" s="29">
        <f t="shared" si="5"/>
        <v>797.26009999999997</v>
      </c>
      <c r="H35" s="29">
        <f t="shared" si="6"/>
        <v>724.10491500000001</v>
      </c>
      <c r="I35" s="29">
        <f t="shared" si="7"/>
        <v>717.53408999999999</v>
      </c>
      <c r="J35" s="29">
        <f t="shared" si="8"/>
        <v>711.22609799999998</v>
      </c>
      <c r="K35" s="29">
        <f t="shared" si="9"/>
        <v>704.39243999999997</v>
      </c>
      <c r="L35" s="25"/>
      <c r="M35" s="11"/>
      <c r="N35" s="26"/>
      <c r="O35" s="27"/>
    </row>
    <row r="36" spans="1:22" ht="24" customHeight="1" x14ac:dyDescent="0.2">
      <c r="A36" s="12">
        <v>221540</v>
      </c>
      <c r="B36" s="87" t="s">
        <v>35</v>
      </c>
      <c r="C36" s="87"/>
      <c r="D36" s="87"/>
      <c r="E36" s="28"/>
      <c r="F36" s="29">
        <v>858.87</v>
      </c>
      <c r="G36" s="29">
        <f t="shared" si="5"/>
        <v>781.57169999999996</v>
      </c>
      <c r="H36" s="29">
        <f t="shared" si="6"/>
        <v>709.85605499999997</v>
      </c>
      <c r="I36" s="29">
        <f t="shared" si="7"/>
        <v>703.41453000000001</v>
      </c>
      <c r="J36" s="29">
        <f t="shared" si="8"/>
        <v>697.23066599999993</v>
      </c>
      <c r="K36" s="29">
        <f t="shared" si="9"/>
        <v>690.53147999999999</v>
      </c>
      <c r="L36" s="25"/>
      <c r="M36" s="11"/>
      <c r="N36" s="26"/>
      <c r="O36" s="27"/>
    </row>
    <row r="37" spans="1:22" ht="24" customHeight="1" x14ac:dyDescent="0.2">
      <c r="A37" s="12">
        <v>501311</v>
      </c>
      <c r="B37" s="87" t="s">
        <v>36</v>
      </c>
      <c r="C37" s="87"/>
      <c r="D37" s="87"/>
      <c r="E37" s="28"/>
      <c r="F37" s="29">
        <v>1127.69</v>
      </c>
      <c r="G37" s="29">
        <f t="shared" si="5"/>
        <v>1026.1979000000001</v>
      </c>
      <c r="H37" s="29">
        <f t="shared" si="6"/>
        <v>932.03578500000003</v>
      </c>
      <c r="I37" s="29">
        <f t="shared" si="7"/>
        <v>923.57811000000004</v>
      </c>
      <c r="J37" s="29">
        <f t="shared" si="8"/>
        <v>915.45874200000003</v>
      </c>
      <c r="K37" s="29">
        <f t="shared" si="9"/>
        <v>906.66276000000005</v>
      </c>
      <c r="L37" s="25"/>
      <c r="M37" s="11"/>
      <c r="N37" s="26"/>
      <c r="O37" s="27"/>
    </row>
    <row r="38" spans="1:22" ht="24" customHeight="1" x14ac:dyDescent="0.2">
      <c r="A38" s="12">
        <v>501309</v>
      </c>
      <c r="B38" s="87" t="s">
        <v>37</v>
      </c>
      <c r="C38" s="87"/>
      <c r="D38" s="87"/>
      <c r="E38" s="28"/>
      <c r="F38" s="29">
        <v>1324.83</v>
      </c>
      <c r="G38" s="29">
        <f t="shared" si="5"/>
        <v>1205.5953</v>
      </c>
      <c r="H38" s="29">
        <f t="shared" si="6"/>
        <v>1094.9719949999999</v>
      </c>
      <c r="I38" s="29">
        <f t="shared" si="7"/>
        <v>1085.03577</v>
      </c>
      <c r="J38" s="29">
        <f t="shared" si="8"/>
        <v>1075.4969939999999</v>
      </c>
      <c r="K38" s="29">
        <f t="shared" si="9"/>
        <v>1065.1633199999999</v>
      </c>
      <c r="L38" s="25"/>
      <c r="M38" s="11"/>
      <c r="N38" s="26"/>
      <c r="O38" s="27"/>
    </row>
    <row r="39" spans="1:22" ht="24" customHeight="1" x14ac:dyDescent="0.2">
      <c r="A39" s="84">
        <v>222348</v>
      </c>
      <c r="B39" s="87" t="s">
        <v>267</v>
      </c>
      <c r="C39" s="87"/>
      <c r="D39" s="87"/>
      <c r="E39" s="28"/>
      <c r="F39" s="29">
        <v>2053.56</v>
      </c>
      <c r="G39" s="29">
        <f t="shared" si="5"/>
        <v>1868.7395999999999</v>
      </c>
      <c r="H39" s="29">
        <f t="shared" si="6"/>
        <v>1697.2673399999999</v>
      </c>
      <c r="I39" s="29">
        <f t="shared" si="7"/>
        <v>1681.86564</v>
      </c>
      <c r="J39" s="29">
        <f t="shared" si="8"/>
        <v>1667.0800079999999</v>
      </c>
      <c r="K39" s="29">
        <f t="shared" si="9"/>
        <v>1651.06224</v>
      </c>
      <c r="L39" s="25"/>
      <c r="M39" s="11"/>
      <c r="N39" s="26"/>
      <c r="O39" s="27"/>
    </row>
    <row r="40" spans="1:22" ht="24" customHeight="1" x14ac:dyDescent="0.2">
      <c r="A40" s="83">
        <v>501326</v>
      </c>
      <c r="B40" s="82" t="s">
        <v>248</v>
      </c>
      <c r="C40" s="82"/>
      <c r="D40" s="82"/>
      <c r="E40" s="28"/>
      <c r="F40" s="29">
        <v>1786.68</v>
      </c>
      <c r="G40" s="29">
        <f t="shared" si="5"/>
        <v>1625.8788</v>
      </c>
      <c r="H40" s="29">
        <f t="shared" si="6"/>
        <v>1476.6910200000002</v>
      </c>
      <c r="I40" s="29">
        <f t="shared" si="7"/>
        <v>1463.2909200000001</v>
      </c>
      <c r="J40" s="29">
        <f t="shared" si="8"/>
        <v>1450.4268240000001</v>
      </c>
      <c r="K40" s="29">
        <f t="shared" si="9"/>
        <v>1436.49072</v>
      </c>
      <c r="L40" s="25"/>
      <c r="M40" s="11"/>
      <c r="N40" s="26"/>
      <c r="O40" s="27"/>
    </row>
    <row r="41" spans="1:22" ht="24" customHeight="1" x14ac:dyDescent="0.2">
      <c r="A41" s="83">
        <v>221260</v>
      </c>
      <c r="B41" s="102" t="s">
        <v>38</v>
      </c>
      <c r="C41" s="102"/>
      <c r="D41" s="102"/>
      <c r="E41" s="28"/>
      <c r="F41" s="29">
        <v>1001.37</v>
      </c>
      <c r="G41" s="29">
        <f t="shared" si="5"/>
        <v>911.24670000000003</v>
      </c>
      <c r="H41" s="29">
        <f t="shared" si="6"/>
        <v>827.63230499999997</v>
      </c>
      <c r="I41" s="29">
        <f t="shared" si="7"/>
        <v>820.12203</v>
      </c>
      <c r="J41" s="29">
        <f t="shared" si="8"/>
        <v>812.91216599999996</v>
      </c>
      <c r="K41" s="29">
        <f t="shared" si="9"/>
        <v>805.10148000000004</v>
      </c>
      <c r="L41" s="25"/>
      <c r="M41" s="11"/>
      <c r="N41" s="26"/>
      <c r="O41" s="27"/>
    </row>
    <row r="42" spans="1:22" ht="24" customHeight="1" x14ac:dyDescent="0.2">
      <c r="A42" s="12">
        <v>2205152</v>
      </c>
      <c r="B42" s="102" t="s">
        <v>39</v>
      </c>
      <c r="C42" s="102"/>
      <c r="D42" s="102"/>
      <c r="E42" s="28"/>
      <c r="F42" s="29">
        <v>1152.48</v>
      </c>
      <c r="G42" s="29">
        <f t="shared" si="5"/>
        <v>1048.7568000000001</v>
      </c>
      <c r="H42" s="29">
        <f t="shared" si="6"/>
        <v>952.52472</v>
      </c>
      <c r="I42" s="29">
        <f t="shared" si="7"/>
        <v>943.88112000000001</v>
      </c>
      <c r="J42" s="29">
        <f t="shared" si="8"/>
        <v>935.58326399999999</v>
      </c>
      <c r="K42" s="29">
        <f t="shared" si="9"/>
        <v>926.59392000000003</v>
      </c>
      <c r="L42" s="25"/>
      <c r="M42" s="11"/>
      <c r="N42" s="26"/>
      <c r="O42" s="27"/>
    </row>
    <row r="43" spans="1:22" ht="24" customHeight="1" x14ac:dyDescent="0.2">
      <c r="A43" s="12">
        <v>220644</v>
      </c>
      <c r="B43" s="102" t="s">
        <v>40</v>
      </c>
      <c r="C43" s="102"/>
      <c r="D43" s="102"/>
      <c r="E43" s="28"/>
      <c r="F43" s="29">
        <v>1492.93</v>
      </c>
      <c r="G43" s="29">
        <f t="shared" si="5"/>
        <v>1358.5663</v>
      </c>
      <c r="H43" s="29">
        <f t="shared" si="6"/>
        <v>1233.906645</v>
      </c>
      <c r="I43" s="29">
        <f t="shared" si="7"/>
        <v>1222.7096700000002</v>
      </c>
      <c r="J43" s="29">
        <f t="shared" si="8"/>
        <v>1211.9605740000002</v>
      </c>
      <c r="K43" s="29">
        <f t="shared" si="9"/>
        <v>1200.3157200000001</v>
      </c>
      <c r="L43" s="25"/>
      <c r="M43" s="11"/>
      <c r="N43" s="26"/>
      <c r="O43" s="27"/>
    </row>
    <row r="44" spans="1:22" ht="24" customHeight="1" x14ac:dyDescent="0.2">
      <c r="A44" s="12">
        <v>220647</v>
      </c>
      <c r="B44" s="102" t="s">
        <v>41</v>
      </c>
      <c r="C44" s="102"/>
      <c r="D44" s="102"/>
      <c r="E44" s="28"/>
      <c r="F44" s="29">
        <v>1091.0999999999999</v>
      </c>
      <c r="G44" s="29">
        <f t="shared" si="5"/>
        <v>992.90099999999995</v>
      </c>
      <c r="H44" s="29">
        <f t="shared" si="6"/>
        <v>901.79414999999995</v>
      </c>
      <c r="I44" s="29">
        <f t="shared" si="7"/>
        <v>893.6108999999999</v>
      </c>
      <c r="J44" s="29">
        <f t="shared" si="8"/>
        <v>885.75497999999993</v>
      </c>
      <c r="K44" s="29">
        <f t="shared" si="9"/>
        <v>877.24439999999993</v>
      </c>
      <c r="L44" s="25"/>
      <c r="M44" s="11"/>
      <c r="N44" s="30"/>
      <c r="O44" s="30"/>
      <c r="P44" s="30"/>
      <c r="Q44" s="30"/>
      <c r="R44" s="30"/>
      <c r="S44" s="30"/>
      <c r="T44" s="30"/>
      <c r="U44" s="30"/>
      <c r="V44" s="30"/>
    </row>
    <row r="45" spans="1:22" ht="24" customHeight="1" x14ac:dyDescent="0.2">
      <c r="A45" s="12">
        <v>220707</v>
      </c>
      <c r="B45" s="102" t="s">
        <v>42</v>
      </c>
      <c r="C45" s="102"/>
      <c r="D45" s="102"/>
      <c r="E45" s="28"/>
      <c r="F45" s="29">
        <v>1815</v>
      </c>
      <c r="G45" s="29">
        <f t="shared" si="5"/>
        <v>1651.65</v>
      </c>
      <c r="H45" s="29">
        <f t="shared" si="6"/>
        <v>1500.0975000000001</v>
      </c>
      <c r="I45" s="29">
        <f t="shared" si="7"/>
        <v>1486.4850000000001</v>
      </c>
      <c r="J45" s="29">
        <f t="shared" si="8"/>
        <v>1473.4169999999999</v>
      </c>
      <c r="K45" s="29">
        <f t="shared" si="9"/>
        <v>1459.26</v>
      </c>
      <c r="L45" s="25"/>
      <c r="M45" s="11"/>
      <c r="N45" s="30"/>
      <c r="O45" s="30"/>
      <c r="P45" s="30"/>
      <c r="Q45" s="30"/>
      <c r="R45" s="30"/>
      <c r="S45" s="30"/>
      <c r="T45" s="30"/>
      <c r="U45" s="30"/>
      <c r="V45" s="30"/>
    </row>
    <row r="46" spans="1:22" ht="24" customHeight="1" x14ac:dyDescent="0.2">
      <c r="A46" s="18">
        <v>220699</v>
      </c>
      <c r="B46" s="102" t="s">
        <v>43</v>
      </c>
      <c r="C46" s="102"/>
      <c r="D46" s="102"/>
      <c r="E46" s="28"/>
      <c r="F46" s="29">
        <v>1015.7</v>
      </c>
      <c r="G46" s="29">
        <f t="shared" si="5"/>
        <v>924.28700000000003</v>
      </c>
      <c r="H46" s="29">
        <f t="shared" si="6"/>
        <v>839.47604999999999</v>
      </c>
      <c r="I46" s="29">
        <f t="shared" si="7"/>
        <v>831.8583000000001</v>
      </c>
      <c r="J46" s="29">
        <f t="shared" si="8"/>
        <v>824.5452600000001</v>
      </c>
      <c r="K46" s="29">
        <f t="shared" si="9"/>
        <v>816.6228000000001</v>
      </c>
      <c r="L46" s="25"/>
      <c r="M46" s="11"/>
      <c r="N46" s="30"/>
      <c r="O46" s="30"/>
      <c r="P46" s="30"/>
      <c r="Q46" s="30"/>
      <c r="R46" s="30"/>
      <c r="S46" s="30"/>
      <c r="T46" s="30"/>
      <c r="U46" s="30"/>
      <c r="V46" s="30"/>
    </row>
    <row r="47" spans="1:22" ht="24" customHeight="1" x14ac:dyDescent="0.2">
      <c r="A47" s="18">
        <v>221147</v>
      </c>
      <c r="B47" s="102" t="s">
        <v>44</v>
      </c>
      <c r="C47" s="102"/>
      <c r="D47" s="102"/>
      <c r="E47" s="28"/>
      <c r="F47" s="29">
        <v>0</v>
      </c>
      <c r="G47" s="29">
        <f t="shared" si="5"/>
        <v>0</v>
      </c>
      <c r="H47" s="29">
        <f t="shared" si="6"/>
        <v>0</v>
      </c>
      <c r="I47" s="29">
        <f t="shared" si="7"/>
        <v>0</v>
      </c>
      <c r="J47" s="29">
        <f t="shared" si="8"/>
        <v>0</v>
      </c>
      <c r="K47" s="29">
        <f t="shared" si="9"/>
        <v>0</v>
      </c>
      <c r="L47" s="25"/>
      <c r="M47" s="11"/>
      <c r="N47" s="30"/>
      <c r="O47" s="30"/>
      <c r="P47" s="30"/>
      <c r="Q47" s="30"/>
      <c r="R47" s="30"/>
      <c r="S47" s="30"/>
      <c r="T47" s="30"/>
      <c r="U47" s="30"/>
      <c r="V47" s="30"/>
    </row>
    <row r="48" spans="1:22" ht="24" customHeight="1" x14ac:dyDescent="0.2">
      <c r="A48" s="18">
        <v>221146</v>
      </c>
      <c r="B48" s="102" t="s">
        <v>45</v>
      </c>
      <c r="C48" s="102"/>
      <c r="D48" s="102"/>
      <c r="E48" s="28"/>
      <c r="F48" s="29">
        <v>0</v>
      </c>
      <c r="G48" s="29">
        <f t="shared" si="5"/>
        <v>0</v>
      </c>
      <c r="H48" s="29">
        <f t="shared" si="6"/>
        <v>0</v>
      </c>
      <c r="I48" s="29">
        <f t="shared" si="7"/>
        <v>0</v>
      </c>
      <c r="J48" s="29">
        <f t="shared" si="8"/>
        <v>0</v>
      </c>
      <c r="K48" s="29">
        <f t="shared" si="9"/>
        <v>0</v>
      </c>
      <c r="L48" s="25"/>
      <c r="M48" s="11"/>
      <c r="N48" s="30"/>
      <c r="O48" s="30"/>
      <c r="P48" s="30"/>
      <c r="Q48" s="30"/>
      <c r="R48" s="30"/>
      <c r="S48" s="30"/>
      <c r="T48" s="30"/>
      <c r="U48" s="30"/>
      <c r="V48" s="30"/>
    </row>
    <row r="49" spans="1:22" ht="24" customHeight="1" x14ac:dyDescent="0.2">
      <c r="A49" s="18">
        <v>220515</v>
      </c>
      <c r="B49" s="102" t="s">
        <v>46</v>
      </c>
      <c r="C49" s="102"/>
      <c r="D49" s="102"/>
      <c r="E49" s="28"/>
      <c r="F49" s="29">
        <v>815.38</v>
      </c>
      <c r="G49" s="29">
        <f t="shared" si="5"/>
        <v>741.99580000000003</v>
      </c>
      <c r="H49" s="29">
        <f t="shared" si="6"/>
        <v>673.91156999999998</v>
      </c>
      <c r="I49" s="29">
        <f t="shared" si="7"/>
        <v>667.79621999999995</v>
      </c>
      <c r="J49" s="29">
        <f t="shared" si="8"/>
        <v>661.92548399999998</v>
      </c>
      <c r="K49" s="29">
        <f t="shared" si="9"/>
        <v>655.56551999999999</v>
      </c>
      <c r="L49" s="25"/>
      <c r="M49" s="11"/>
      <c r="N49" s="30"/>
      <c r="O49" s="30"/>
      <c r="P49" s="30"/>
      <c r="Q49" s="30"/>
      <c r="R49" s="30"/>
      <c r="S49" s="30"/>
      <c r="T49" s="30"/>
      <c r="U49" s="30"/>
      <c r="V49" s="30"/>
    </row>
    <row r="50" spans="1:22" ht="24" customHeight="1" x14ac:dyDescent="0.2">
      <c r="A50" s="18">
        <v>220517</v>
      </c>
      <c r="B50" s="102" t="s">
        <v>47</v>
      </c>
      <c r="C50" s="102"/>
      <c r="D50" s="102"/>
      <c r="E50" s="28"/>
      <c r="F50" s="29">
        <v>880.77</v>
      </c>
      <c r="G50" s="29">
        <f t="shared" si="5"/>
        <v>801.50069999999994</v>
      </c>
      <c r="H50" s="29">
        <f t="shared" si="6"/>
        <v>727.95640500000002</v>
      </c>
      <c r="I50" s="29">
        <f t="shared" si="7"/>
        <v>721.35063000000002</v>
      </c>
      <c r="J50" s="29">
        <f t="shared" si="8"/>
        <v>715.00908600000002</v>
      </c>
      <c r="K50" s="29">
        <f t="shared" si="9"/>
        <v>708.13907999999992</v>
      </c>
      <c r="L50" s="25"/>
      <c r="M50" s="11"/>
      <c r="N50" s="30"/>
      <c r="O50" s="30"/>
      <c r="P50" s="30"/>
      <c r="Q50" s="30"/>
      <c r="R50" s="30"/>
      <c r="S50" s="30"/>
      <c r="T50" s="30"/>
      <c r="U50" s="30"/>
      <c r="V50" s="30"/>
    </row>
    <row r="51" spans="1:22" ht="24" customHeight="1" x14ac:dyDescent="0.2">
      <c r="A51" s="18">
        <v>220670</v>
      </c>
      <c r="B51" s="102" t="s">
        <v>48</v>
      </c>
      <c r="C51" s="102"/>
      <c r="D51" s="102"/>
      <c r="E51" s="28"/>
      <c r="F51" s="29">
        <v>1809.46</v>
      </c>
      <c r="G51" s="29">
        <f t="shared" si="5"/>
        <v>1646.6086</v>
      </c>
      <c r="H51" s="29">
        <f t="shared" si="6"/>
        <v>1495.5186900000001</v>
      </c>
      <c r="I51" s="29">
        <f t="shared" si="7"/>
        <v>1481.9477400000001</v>
      </c>
      <c r="J51" s="29">
        <f t="shared" si="8"/>
        <v>1468.9196280000001</v>
      </c>
      <c r="K51" s="29">
        <f t="shared" si="9"/>
        <v>1454.80584</v>
      </c>
      <c r="L51" s="25"/>
      <c r="M51" s="11"/>
      <c r="N51" s="30"/>
      <c r="O51" s="30"/>
      <c r="P51" s="30"/>
      <c r="Q51" s="30"/>
      <c r="R51" s="30"/>
      <c r="S51" s="30"/>
      <c r="T51" s="30"/>
      <c r="U51" s="30"/>
      <c r="V51" s="30"/>
    </row>
    <row r="52" spans="1:22" ht="24" customHeight="1" x14ac:dyDescent="0.2">
      <c r="A52" s="18">
        <v>220142</v>
      </c>
      <c r="B52" s="102" t="s">
        <v>49</v>
      </c>
      <c r="C52" s="102"/>
      <c r="D52" s="102"/>
      <c r="E52" s="28"/>
      <c r="F52" s="29">
        <v>900.79</v>
      </c>
      <c r="G52" s="29">
        <f t="shared" si="5"/>
        <v>819.71889999999996</v>
      </c>
      <c r="H52" s="29">
        <f t="shared" si="6"/>
        <v>744.50293499999998</v>
      </c>
      <c r="I52" s="29">
        <f t="shared" si="7"/>
        <v>737.74701000000005</v>
      </c>
      <c r="J52" s="29">
        <f t="shared" si="8"/>
        <v>731.26132199999995</v>
      </c>
      <c r="K52" s="29">
        <f t="shared" si="9"/>
        <v>724.23515999999995</v>
      </c>
      <c r="L52" s="25"/>
      <c r="M52" s="11"/>
      <c r="N52" s="30"/>
      <c r="O52" s="30"/>
      <c r="P52" s="30"/>
      <c r="Q52" s="30"/>
      <c r="R52" s="30"/>
      <c r="S52" s="30"/>
      <c r="T52" s="30"/>
      <c r="U52" s="30"/>
      <c r="V52" s="30"/>
    </row>
    <row r="53" spans="1:22" ht="24" customHeight="1" x14ac:dyDescent="0.2">
      <c r="A53" s="18">
        <v>221093</v>
      </c>
      <c r="B53" s="102" t="s">
        <v>282</v>
      </c>
      <c r="C53" s="102"/>
      <c r="D53" s="102"/>
      <c r="E53" s="28"/>
      <c r="F53" s="29">
        <v>968.85</v>
      </c>
      <c r="G53" s="29">
        <f t="shared" si="5"/>
        <v>881.65350000000001</v>
      </c>
      <c r="H53" s="29">
        <f t="shared" si="6"/>
        <v>800.75452500000006</v>
      </c>
      <c r="I53" s="29">
        <f t="shared" si="7"/>
        <v>793.48815000000002</v>
      </c>
      <c r="J53" s="29">
        <f t="shared" si="8"/>
        <v>786.51242999999999</v>
      </c>
      <c r="K53" s="29">
        <f t="shared" si="9"/>
        <v>778.95540000000005</v>
      </c>
      <c r="L53" s="25"/>
      <c r="M53" s="11"/>
      <c r="N53" s="30"/>
      <c r="O53" s="30"/>
      <c r="P53" s="30"/>
      <c r="Q53" s="30"/>
      <c r="R53" s="30"/>
      <c r="S53" s="30"/>
      <c r="T53" s="30"/>
      <c r="U53" s="30"/>
      <c r="V53" s="30"/>
    </row>
    <row r="54" spans="1:22" ht="24" customHeight="1" x14ac:dyDescent="0.2">
      <c r="A54" s="18">
        <v>220171</v>
      </c>
      <c r="B54" s="102" t="s">
        <v>239</v>
      </c>
      <c r="C54" s="102"/>
      <c r="D54" s="102"/>
      <c r="E54" s="28"/>
      <c r="F54" s="29">
        <v>1130.4000000000001</v>
      </c>
      <c r="G54" s="29">
        <f t="shared" si="5"/>
        <v>1028.664</v>
      </c>
      <c r="H54" s="29">
        <f t="shared" si="6"/>
        <v>934.27560000000005</v>
      </c>
      <c r="I54" s="29">
        <f t="shared" si="7"/>
        <v>925.7976000000001</v>
      </c>
      <c r="J54" s="29">
        <f t="shared" si="8"/>
        <v>917.65872000000013</v>
      </c>
      <c r="K54" s="29">
        <f t="shared" si="9"/>
        <v>908.84160000000008</v>
      </c>
      <c r="L54" s="25"/>
      <c r="M54" s="11"/>
      <c r="N54" s="30"/>
      <c r="O54" s="30"/>
      <c r="P54" s="30"/>
      <c r="Q54" s="30"/>
      <c r="R54" s="30"/>
      <c r="S54" s="30"/>
      <c r="T54" s="30"/>
      <c r="U54" s="30"/>
      <c r="V54" s="30"/>
    </row>
    <row r="55" spans="1:22" ht="24" customHeight="1" x14ac:dyDescent="0.2">
      <c r="A55" s="18">
        <v>220180</v>
      </c>
      <c r="B55" s="102" t="s">
        <v>50</v>
      </c>
      <c r="C55" s="102"/>
      <c r="D55" s="102"/>
      <c r="E55" s="28"/>
      <c r="F55" s="29">
        <v>0</v>
      </c>
      <c r="G55" s="29">
        <f t="shared" si="5"/>
        <v>0</v>
      </c>
      <c r="H55" s="29">
        <f t="shared" si="6"/>
        <v>0</v>
      </c>
      <c r="I55" s="29">
        <f t="shared" si="7"/>
        <v>0</v>
      </c>
      <c r="J55" s="29">
        <f t="shared" si="8"/>
        <v>0</v>
      </c>
      <c r="K55" s="29">
        <f t="shared" si="9"/>
        <v>0</v>
      </c>
      <c r="L55" s="25"/>
      <c r="M55" s="11"/>
      <c r="N55" s="30"/>
      <c r="O55" s="30"/>
      <c r="P55" s="30"/>
      <c r="Q55" s="30"/>
      <c r="R55" s="30"/>
      <c r="S55" s="30"/>
      <c r="T55" s="30"/>
      <c r="U55" s="30"/>
      <c r="V55" s="30"/>
    </row>
    <row r="56" spans="1:22" ht="24" customHeight="1" x14ac:dyDescent="0.2">
      <c r="A56" s="18">
        <v>220182</v>
      </c>
      <c r="B56" s="102" t="s">
        <v>51</v>
      </c>
      <c r="C56" s="102"/>
      <c r="D56" s="102"/>
      <c r="E56" s="28"/>
      <c r="F56" s="29">
        <v>0</v>
      </c>
      <c r="G56" s="29">
        <f t="shared" si="5"/>
        <v>0</v>
      </c>
      <c r="H56" s="29">
        <f t="shared" si="6"/>
        <v>0</v>
      </c>
      <c r="I56" s="29">
        <f t="shared" si="7"/>
        <v>0</v>
      </c>
      <c r="J56" s="29">
        <f t="shared" si="8"/>
        <v>0</v>
      </c>
      <c r="K56" s="29">
        <f t="shared" si="9"/>
        <v>0</v>
      </c>
      <c r="L56" s="25"/>
      <c r="M56" s="11"/>
      <c r="N56" s="30"/>
      <c r="O56" s="30"/>
      <c r="P56" s="30"/>
      <c r="Q56" s="30"/>
      <c r="R56" s="30"/>
      <c r="S56" s="30"/>
      <c r="T56" s="30"/>
      <c r="U56" s="30"/>
      <c r="V56" s="30"/>
    </row>
    <row r="57" spans="1:22" ht="24" customHeight="1" x14ac:dyDescent="0.2">
      <c r="A57" s="18">
        <v>220534</v>
      </c>
      <c r="B57" s="102" t="s">
        <v>49</v>
      </c>
      <c r="C57" s="102"/>
      <c r="D57" s="102"/>
      <c r="E57" s="28"/>
      <c r="F57" s="29">
        <v>0</v>
      </c>
      <c r="G57" s="29">
        <f t="shared" si="5"/>
        <v>0</v>
      </c>
      <c r="H57" s="29">
        <f t="shared" si="6"/>
        <v>0</v>
      </c>
      <c r="I57" s="29">
        <f t="shared" si="7"/>
        <v>0</v>
      </c>
      <c r="J57" s="29">
        <f t="shared" si="8"/>
        <v>0</v>
      </c>
      <c r="K57" s="29">
        <f t="shared" si="9"/>
        <v>0</v>
      </c>
      <c r="L57" s="30"/>
      <c r="M57" s="11"/>
      <c r="N57" s="30"/>
      <c r="O57" s="30"/>
      <c r="P57" s="30"/>
      <c r="Q57" s="30"/>
      <c r="R57" s="30"/>
      <c r="S57" s="30"/>
      <c r="T57" s="30"/>
      <c r="U57" s="30"/>
      <c r="V57" s="30"/>
    </row>
    <row r="58" spans="1:22" ht="24" customHeight="1" x14ac:dyDescent="0.2">
      <c r="A58" s="18">
        <v>220512</v>
      </c>
      <c r="B58" s="102" t="s">
        <v>52</v>
      </c>
      <c r="C58" s="102"/>
      <c r="D58" s="102"/>
      <c r="E58" s="28"/>
      <c r="F58" s="29">
        <v>920.81</v>
      </c>
      <c r="G58" s="29">
        <f t="shared" si="5"/>
        <v>837.93709999999999</v>
      </c>
      <c r="H58" s="29">
        <f t="shared" si="6"/>
        <v>761.04946499999994</v>
      </c>
      <c r="I58" s="29">
        <f t="shared" si="7"/>
        <v>754.14338999999995</v>
      </c>
      <c r="J58" s="29">
        <f t="shared" si="8"/>
        <v>747.51355799999999</v>
      </c>
      <c r="K58" s="29">
        <f t="shared" si="9"/>
        <v>740.33123999999998</v>
      </c>
      <c r="L58" s="25"/>
      <c r="M58" s="11"/>
      <c r="N58" s="30"/>
      <c r="O58" s="30"/>
      <c r="P58" s="30"/>
      <c r="Q58" s="30"/>
      <c r="R58" s="30"/>
      <c r="S58" s="30"/>
      <c r="T58" s="30"/>
      <c r="U58" s="30"/>
      <c r="V58" s="30"/>
    </row>
    <row r="59" spans="1:22" ht="24" customHeight="1" x14ac:dyDescent="0.2">
      <c r="A59" s="18">
        <v>220568</v>
      </c>
      <c r="B59" s="31" t="s">
        <v>44</v>
      </c>
      <c r="C59" s="32"/>
      <c r="D59" s="33"/>
      <c r="E59" s="28"/>
      <c r="F59" s="29">
        <v>0</v>
      </c>
      <c r="G59" s="29">
        <f t="shared" si="5"/>
        <v>0</v>
      </c>
      <c r="H59" s="29">
        <f t="shared" si="6"/>
        <v>0</v>
      </c>
      <c r="I59" s="29">
        <f t="shared" si="7"/>
        <v>0</v>
      </c>
      <c r="J59" s="29">
        <f t="shared" si="8"/>
        <v>0</v>
      </c>
      <c r="K59" s="29">
        <f t="shared" si="9"/>
        <v>0</v>
      </c>
      <c r="L59" s="25"/>
      <c r="M59" s="11"/>
      <c r="N59" s="30"/>
      <c r="O59" s="30"/>
      <c r="P59" s="30"/>
      <c r="Q59" s="30"/>
      <c r="R59" s="30"/>
      <c r="S59" s="30"/>
      <c r="T59" s="30"/>
      <c r="U59" s="30"/>
      <c r="V59" s="30"/>
    </row>
    <row r="60" spans="1:22" ht="24" customHeight="1" x14ac:dyDescent="0.2">
      <c r="A60" s="18">
        <v>220593</v>
      </c>
      <c r="B60" s="31" t="s">
        <v>53</v>
      </c>
      <c r="C60" s="32"/>
      <c r="D60" s="33"/>
      <c r="E60" s="28"/>
      <c r="F60" s="29">
        <v>0</v>
      </c>
      <c r="G60" s="29">
        <f t="shared" si="5"/>
        <v>0</v>
      </c>
      <c r="H60" s="29">
        <f t="shared" si="6"/>
        <v>0</v>
      </c>
      <c r="I60" s="29">
        <f t="shared" si="7"/>
        <v>0</v>
      </c>
      <c r="J60" s="29">
        <f t="shared" si="8"/>
        <v>0</v>
      </c>
      <c r="K60" s="29">
        <f t="shared" si="9"/>
        <v>0</v>
      </c>
      <c r="L60" s="25"/>
      <c r="M60" s="11"/>
      <c r="N60" s="30"/>
      <c r="O60" s="30"/>
      <c r="P60" s="30"/>
      <c r="Q60" s="30"/>
      <c r="R60" s="30"/>
      <c r="S60" s="30"/>
      <c r="T60" s="30"/>
      <c r="U60" s="30"/>
      <c r="V60" s="30"/>
    </row>
    <row r="61" spans="1:22" ht="24" customHeight="1" x14ac:dyDescent="0.2">
      <c r="A61" s="18">
        <v>2205491</v>
      </c>
      <c r="B61" s="102" t="s">
        <v>54</v>
      </c>
      <c r="C61" s="102"/>
      <c r="D61" s="102"/>
      <c r="E61" s="28"/>
      <c r="F61" s="29">
        <v>506.17</v>
      </c>
      <c r="G61" s="29">
        <f t="shared" si="5"/>
        <v>460.61470000000003</v>
      </c>
      <c r="H61" s="29">
        <f t="shared" si="6"/>
        <v>418.34950500000002</v>
      </c>
      <c r="I61" s="29">
        <f t="shared" si="7"/>
        <v>414.55322999999999</v>
      </c>
      <c r="J61" s="29">
        <f t="shared" si="8"/>
        <v>410.90880600000003</v>
      </c>
      <c r="K61" s="29">
        <f t="shared" si="9"/>
        <v>406.96068000000002</v>
      </c>
      <c r="L61" s="25"/>
      <c r="M61" s="11"/>
      <c r="N61" s="26"/>
      <c r="O61" s="34"/>
      <c r="P61" s="35"/>
      <c r="Q61" s="35"/>
      <c r="R61" s="35"/>
      <c r="S61" s="35"/>
      <c r="T61" s="35"/>
      <c r="U61" s="35"/>
      <c r="V61" s="35"/>
    </row>
    <row r="62" spans="1:22" ht="24" customHeight="1" x14ac:dyDescent="0.2">
      <c r="A62" s="18">
        <v>220549</v>
      </c>
      <c r="B62" s="102" t="s">
        <v>55</v>
      </c>
      <c r="C62" s="102"/>
      <c r="D62" s="102"/>
      <c r="E62" s="28"/>
      <c r="F62" s="29">
        <v>577.65</v>
      </c>
      <c r="G62" s="29">
        <f t="shared" si="5"/>
        <v>525.66149999999993</v>
      </c>
      <c r="H62" s="29">
        <f t="shared" si="6"/>
        <v>477.42772500000001</v>
      </c>
      <c r="I62" s="29">
        <f t="shared" si="7"/>
        <v>473.09535</v>
      </c>
      <c r="J62" s="29">
        <f t="shared" si="8"/>
        <v>468.93626999999998</v>
      </c>
      <c r="K62" s="29">
        <f t="shared" si="9"/>
        <v>464.43059999999997</v>
      </c>
      <c r="L62" s="25"/>
      <c r="M62" s="11"/>
      <c r="N62" s="26"/>
      <c r="O62" s="34"/>
      <c r="P62" s="35"/>
      <c r="Q62" s="35"/>
      <c r="R62" s="35"/>
      <c r="S62" s="35"/>
      <c r="T62" s="35"/>
      <c r="U62" s="35"/>
      <c r="V62" s="35"/>
    </row>
    <row r="63" spans="1:22" ht="24" customHeight="1" x14ac:dyDescent="0.2">
      <c r="A63" s="105" t="s">
        <v>56</v>
      </c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25"/>
      <c r="M63" s="11"/>
      <c r="N63" s="26"/>
      <c r="O63" s="34"/>
      <c r="P63" s="35"/>
      <c r="Q63" s="35"/>
      <c r="R63" s="35"/>
      <c r="S63" s="35"/>
      <c r="T63" s="35"/>
      <c r="U63" s="35"/>
      <c r="V63" s="35"/>
    </row>
    <row r="64" spans="1:22" ht="24" customHeight="1" x14ac:dyDescent="0.2">
      <c r="A64" s="36" t="s">
        <v>57</v>
      </c>
      <c r="B64" s="106" t="s">
        <v>58</v>
      </c>
      <c r="C64" s="106"/>
      <c r="D64" s="106"/>
      <c r="E64" s="37"/>
      <c r="F64" s="38">
        <v>457.92</v>
      </c>
      <c r="G64" s="38">
        <f t="shared" ref="G64:G89" si="10">SUM(F64-0.09*F64)</f>
        <v>416.7072</v>
      </c>
      <c r="H64" s="38">
        <f t="shared" ref="H64:H89" si="11">SUM(F64-0.1735*F64)</f>
        <v>378.47088000000002</v>
      </c>
      <c r="I64" s="38">
        <f t="shared" ref="I64:I89" si="12">SUM(F64-0.181*F64)</f>
        <v>375.03647999999998</v>
      </c>
      <c r="J64" s="38">
        <f t="shared" ref="J64:J89" si="13">SUM(F64-0.1882*F64)</f>
        <v>371.73945600000002</v>
      </c>
      <c r="K64" s="38">
        <f t="shared" ref="K64:K89" si="14">SUM(F64-0.196*F64)</f>
        <v>368.16768000000002</v>
      </c>
      <c r="L64" s="25"/>
      <c r="M64" s="11"/>
      <c r="N64" s="26"/>
      <c r="O64" s="34"/>
      <c r="P64" s="35"/>
      <c r="Q64" s="35"/>
      <c r="R64" s="35"/>
      <c r="S64" s="35"/>
      <c r="T64" s="35"/>
      <c r="U64" s="35"/>
      <c r="V64" s="35"/>
    </row>
    <row r="65" spans="1:22" ht="24" customHeight="1" x14ac:dyDescent="0.2">
      <c r="A65" s="39">
        <v>220192</v>
      </c>
      <c r="B65" s="103" t="s">
        <v>59</v>
      </c>
      <c r="C65" s="103"/>
      <c r="D65" s="103"/>
      <c r="E65" s="41"/>
      <c r="F65" s="38">
        <v>403.64</v>
      </c>
      <c r="G65" s="38">
        <f t="shared" si="10"/>
        <v>367.31239999999997</v>
      </c>
      <c r="H65" s="38">
        <f t="shared" si="11"/>
        <v>333.60845999999998</v>
      </c>
      <c r="I65" s="38">
        <f t="shared" si="12"/>
        <v>330.58116000000001</v>
      </c>
      <c r="J65" s="38">
        <f t="shared" si="13"/>
        <v>327.67495199999996</v>
      </c>
      <c r="K65" s="38">
        <f t="shared" si="14"/>
        <v>324.52656000000002</v>
      </c>
      <c r="L65" s="25"/>
      <c r="M65" s="11"/>
      <c r="N65" s="26"/>
      <c r="O65" s="34"/>
      <c r="P65" s="35"/>
      <c r="Q65" s="35"/>
      <c r="R65" s="35"/>
      <c r="S65" s="35"/>
      <c r="T65" s="35"/>
      <c r="U65" s="35"/>
      <c r="V65" s="35"/>
    </row>
    <row r="66" spans="1:22" ht="24" customHeight="1" x14ac:dyDescent="0.2">
      <c r="A66" s="39">
        <v>220197</v>
      </c>
      <c r="B66" s="106" t="s">
        <v>60</v>
      </c>
      <c r="C66" s="106"/>
      <c r="D66" s="106"/>
      <c r="E66" s="41"/>
      <c r="F66" s="38">
        <v>0</v>
      </c>
      <c r="G66" s="38">
        <f t="shared" si="10"/>
        <v>0</v>
      </c>
      <c r="H66" s="38">
        <f t="shared" si="11"/>
        <v>0</v>
      </c>
      <c r="I66" s="38">
        <f t="shared" si="12"/>
        <v>0</v>
      </c>
      <c r="J66" s="38">
        <f t="shared" si="13"/>
        <v>0</v>
      </c>
      <c r="K66" s="38">
        <f t="shared" si="14"/>
        <v>0</v>
      </c>
      <c r="L66" s="25"/>
      <c r="M66" s="11"/>
      <c r="N66" s="91"/>
      <c r="O66" s="91"/>
      <c r="P66" s="91"/>
      <c r="Q66" s="91"/>
      <c r="R66" s="91"/>
      <c r="S66" s="91"/>
      <c r="T66" s="91"/>
      <c r="U66" s="91"/>
      <c r="V66" s="91"/>
    </row>
    <row r="67" spans="1:22" ht="24" customHeight="1" x14ac:dyDescent="0.2">
      <c r="A67" s="39">
        <v>220578</v>
      </c>
      <c r="B67" s="106" t="s">
        <v>61</v>
      </c>
      <c r="C67" s="106"/>
      <c r="D67" s="106"/>
      <c r="E67" s="41"/>
      <c r="F67" s="43">
        <v>598.16999999999996</v>
      </c>
      <c r="G67" s="43">
        <f t="shared" si="10"/>
        <v>544.3347</v>
      </c>
      <c r="H67" s="43">
        <f t="shared" si="11"/>
        <v>494.38750499999998</v>
      </c>
      <c r="I67" s="43">
        <f t="shared" si="12"/>
        <v>489.90122999999994</v>
      </c>
      <c r="J67" s="43">
        <f t="shared" si="13"/>
        <v>485.59440599999994</v>
      </c>
      <c r="K67" s="43">
        <f t="shared" si="14"/>
        <v>480.92867999999999</v>
      </c>
      <c r="L67" s="25"/>
      <c r="M67" s="11"/>
      <c r="N67" s="26"/>
      <c r="O67" s="34"/>
      <c r="P67" s="35"/>
      <c r="Q67" s="35"/>
      <c r="R67" s="35"/>
      <c r="S67" s="35"/>
      <c r="T67" s="35"/>
      <c r="U67" s="35"/>
      <c r="V67" s="35"/>
    </row>
    <row r="68" spans="1:22" ht="24" customHeight="1" x14ac:dyDescent="0.2">
      <c r="A68" s="39">
        <v>220499</v>
      </c>
      <c r="B68" s="40" t="s">
        <v>62</v>
      </c>
      <c r="C68" s="40"/>
      <c r="D68" s="40"/>
      <c r="E68" s="41"/>
      <c r="F68" s="43">
        <v>596.6</v>
      </c>
      <c r="G68" s="43">
        <f t="shared" si="10"/>
        <v>542.90600000000006</v>
      </c>
      <c r="H68" s="43">
        <f t="shared" si="11"/>
        <v>493.08990000000006</v>
      </c>
      <c r="I68" s="43">
        <f t="shared" si="12"/>
        <v>488.61540000000002</v>
      </c>
      <c r="J68" s="43">
        <f t="shared" si="13"/>
        <v>484.31988000000001</v>
      </c>
      <c r="K68" s="43">
        <f t="shared" si="14"/>
        <v>479.66640000000001</v>
      </c>
      <c r="L68" s="25"/>
      <c r="M68" s="11"/>
      <c r="N68" s="91"/>
      <c r="O68" s="91"/>
      <c r="P68" s="91"/>
      <c r="Q68" s="91"/>
      <c r="R68" s="91"/>
      <c r="S68" s="91"/>
      <c r="T68" s="91"/>
      <c r="U68" s="91"/>
      <c r="V68" s="91"/>
    </row>
    <row r="69" spans="1:22" ht="24" customHeight="1" x14ac:dyDescent="0.2">
      <c r="A69" s="39">
        <v>221240</v>
      </c>
      <c r="B69" s="103" t="s">
        <v>208</v>
      </c>
      <c r="C69" s="103"/>
      <c r="D69" s="103"/>
      <c r="E69" s="41"/>
      <c r="F69" s="43">
        <v>497.69</v>
      </c>
      <c r="G69" s="43">
        <f t="shared" si="10"/>
        <v>452.89789999999999</v>
      </c>
      <c r="H69" s="43">
        <f t="shared" si="11"/>
        <v>411.34078499999998</v>
      </c>
      <c r="I69" s="43">
        <f t="shared" si="12"/>
        <v>407.60811000000001</v>
      </c>
      <c r="J69" s="43">
        <f t="shared" si="13"/>
        <v>404.024742</v>
      </c>
      <c r="K69" s="43">
        <f t="shared" si="14"/>
        <v>400.14276000000001</v>
      </c>
      <c r="L69" s="25"/>
      <c r="M69" s="11"/>
      <c r="N69" s="42"/>
      <c r="O69" s="42"/>
      <c r="P69" s="42"/>
      <c r="Q69" s="42"/>
      <c r="R69" s="42"/>
      <c r="S69" s="42"/>
      <c r="T69" s="42"/>
      <c r="U69" s="42"/>
      <c r="V69" s="42"/>
    </row>
    <row r="70" spans="1:22" ht="24" customHeight="1" x14ac:dyDescent="0.2">
      <c r="A70" s="39">
        <v>220506</v>
      </c>
      <c r="B70" s="103" t="s">
        <v>63</v>
      </c>
      <c r="C70" s="103"/>
      <c r="D70" s="103"/>
      <c r="E70" s="41"/>
      <c r="F70" s="43">
        <v>416.05</v>
      </c>
      <c r="G70" s="43">
        <f t="shared" si="10"/>
        <v>378.60550000000001</v>
      </c>
      <c r="H70" s="43">
        <f t="shared" si="11"/>
        <v>343.86532499999998</v>
      </c>
      <c r="I70" s="43">
        <f t="shared" si="12"/>
        <v>340.74495000000002</v>
      </c>
      <c r="J70" s="43">
        <f t="shared" si="13"/>
        <v>337.74939000000001</v>
      </c>
      <c r="K70" s="43">
        <f t="shared" si="14"/>
        <v>334.50420000000003</v>
      </c>
      <c r="L70" s="25"/>
      <c r="M70" s="11"/>
      <c r="N70" s="26"/>
      <c r="O70" s="27"/>
    </row>
    <row r="71" spans="1:22" ht="24" customHeight="1" x14ac:dyDescent="0.2">
      <c r="A71" s="39">
        <v>220507</v>
      </c>
      <c r="B71" s="103" t="s">
        <v>64</v>
      </c>
      <c r="C71" s="103"/>
      <c r="D71" s="103"/>
      <c r="E71" s="44"/>
      <c r="F71" s="43">
        <v>0</v>
      </c>
      <c r="G71" s="43">
        <f t="shared" si="10"/>
        <v>0</v>
      </c>
      <c r="H71" s="43">
        <f t="shared" si="11"/>
        <v>0</v>
      </c>
      <c r="I71" s="43">
        <f t="shared" si="12"/>
        <v>0</v>
      </c>
      <c r="J71" s="43">
        <f t="shared" si="13"/>
        <v>0</v>
      </c>
      <c r="K71" s="43">
        <f t="shared" si="14"/>
        <v>0</v>
      </c>
      <c r="L71" s="25"/>
      <c r="M71" s="11"/>
      <c r="N71" s="26"/>
      <c r="O71" s="27"/>
    </row>
    <row r="72" spans="1:22" ht="24" customHeight="1" x14ac:dyDescent="0.2">
      <c r="A72" s="39">
        <v>221529</v>
      </c>
      <c r="B72" s="103" t="s">
        <v>65</v>
      </c>
      <c r="C72" s="103"/>
      <c r="D72" s="103"/>
      <c r="E72" s="44"/>
      <c r="F72" s="43">
        <v>471</v>
      </c>
      <c r="G72" s="43">
        <f t="shared" si="10"/>
        <v>428.61</v>
      </c>
      <c r="H72" s="43">
        <f t="shared" si="11"/>
        <v>389.28149999999999</v>
      </c>
      <c r="I72" s="43">
        <f t="shared" si="12"/>
        <v>385.74900000000002</v>
      </c>
      <c r="J72" s="43">
        <f t="shared" si="13"/>
        <v>382.3578</v>
      </c>
      <c r="K72" s="43">
        <f t="shared" si="14"/>
        <v>378.68399999999997</v>
      </c>
      <c r="L72" s="25"/>
      <c r="M72" s="11"/>
      <c r="N72" s="26"/>
      <c r="O72" s="27"/>
    </row>
    <row r="73" spans="1:22" ht="24" customHeight="1" x14ac:dyDescent="0.2">
      <c r="A73" s="36" t="s">
        <v>66</v>
      </c>
      <c r="B73" s="102" t="s">
        <v>67</v>
      </c>
      <c r="C73" s="102"/>
      <c r="D73" s="102"/>
      <c r="E73" s="28"/>
      <c r="F73" s="29">
        <v>840.74</v>
      </c>
      <c r="G73" s="29">
        <f t="shared" si="10"/>
        <v>765.07339999999999</v>
      </c>
      <c r="H73" s="29">
        <f t="shared" si="11"/>
        <v>694.87161000000003</v>
      </c>
      <c r="I73" s="29">
        <f t="shared" si="12"/>
        <v>688.56605999999999</v>
      </c>
      <c r="J73" s="29">
        <f t="shared" si="13"/>
        <v>682.51273200000003</v>
      </c>
      <c r="K73" s="29">
        <f t="shared" si="14"/>
        <v>675.95496000000003</v>
      </c>
      <c r="L73" s="25"/>
      <c r="M73" s="11"/>
      <c r="N73" s="26"/>
      <c r="O73" s="27"/>
    </row>
    <row r="74" spans="1:22" ht="24" customHeight="1" x14ac:dyDescent="0.2">
      <c r="A74" s="36" t="s">
        <v>235</v>
      </c>
      <c r="B74" s="102" t="s">
        <v>236</v>
      </c>
      <c r="C74" s="102"/>
      <c r="D74" s="102"/>
      <c r="E74" s="28"/>
      <c r="F74" s="29">
        <v>980.86</v>
      </c>
      <c r="G74" s="29">
        <f t="shared" si="10"/>
        <v>892.58259999999996</v>
      </c>
      <c r="H74" s="29">
        <f t="shared" si="11"/>
        <v>810.68079</v>
      </c>
      <c r="I74" s="29">
        <f t="shared" si="12"/>
        <v>803.32434000000001</v>
      </c>
      <c r="J74" s="29">
        <f t="shared" si="13"/>
        <v>796.26214800000002</v>
      </c>
      <c r="K74" s="29">
        <f t="shared" si="14"/>
        <v>788.61144000000002</v>
      </c>
      <c r="L74" s="25"/>
      <c r="M74" s="11"/>
      <c r="N74" s="26"/>
      <c r="O74" s="27"/>
    </row>
    <row r="75" spans="1:22" ht="24" customHeight="1" x14ac:dyDescent="0.2">
      <c r="A75" s="36" t="s">
        <v>253</v>
      </c>
      <c r="B75" s="102" t="s">
        <v>254</v>
      </c>
      <c r="C75" s="102"/>
      <c r="D75" s="102"/>
      <c r="E75" s="28"/>
      <c r="F75" s="29">
        <v>1048.92</v>
      </c>
      <c r="G75" s="29">
        <f t="shared" si="10"/>
        <v>954.51720000000012</v>
      </c>
      <c r="H75" s="29">
        <f t="shared" si="11"/>
        <v>866.93238000000008</v>
      </c>
      <c r="I75" s="29">
        <f t="shared" si="12"/>
        <v>859.06548000000009</v>
      </c>
      <c r="J75" s="29">
        <f t="shared" si="13"/>
        <v>851.51325600000007</v>
      </c>
      <c r="K75" s="29">
        <f t="shared" si="14"/>
        <v>843.33168000000001</v>
      </c>
      <c r="L75" s="25"/>
      <c r="M75" s="11"/>
      <c r="N75" s="26"/>
      <c r="O75" s="27"/>
    </row>
    <row r="76" spans="1:22" ht="24" customHeight="1" x14ac:dyDescent="0.2">
      <c r="A76" s="36" t="s">
        <v>68</v>
      </c>
      <c r="B76" s="31" t="s">
        <v>69</v>
      </c>
      <c r="C76" s="32"/>
      <c r="D76" s="33"/>
      <c r="E76" s="28"/>
      <c r="F76" s="29">
        <v>1601.45</v>
      </c>
      <c r="G76" s="29">
        <f t="shared" si="10"/>
        <v>1457.3195000000001</v>
      </c>
      <c r="H76" s="29">
        <f t="shared" si="11"/>
        <v>1323.5984250000001</v>
      </c>
      <c r="I76" s="29">
        <f t="shared" si="12"/>
        <v>1311.58755</v>
      </c>
      <c r="J76" s="29">
        <f t="shared" si="13"/>
        <v>1300.05711</v>
      </c>
      <c r="K76" s="29">
        <f t="shared" si="14"/>
        <v>1287.5658000000001</v>
      </c>
      <c r="L76" s="25"/>
      <c r="M76" s="11"/>
      <c r="N76" s="26"/>
      <c r="O76" s="27"/>
    </row>
    <row r="77" spans="1:22" ht="24" customHeight="1" x14ac:dyDescent="0.2">
      <c r="A77" s="36" t="s">
        <v>70</v>
      </c>
      <c r="B77" s="31" t="s">
        <v>71</v>
      </c>
      <c r="C77" s="32"/>
      <c r="D77" s="33"/>
      <c r="E77" s="28"/>
      <c r="F77" s="29">
        <v>871.62</v>
      </c>
      <c r="G77" s="29">
        <f t="shared" si="10"/>
        <v>793.17420000000004</v>
      </c>
      <c r="H77" s="29">
        <f t="shared" si="11"/>
        <v>720.39392999999995</v>
      </c>
      <c r="I77" s="29">
        <f t="shared" si="12"/>
        <v>713.85678000000007</v>
      </c>
      <c r="J77" s="29">
        <f t="shared" si="13"/>
        <v>707.58111600000007</v>
      </c>
      <c r="K77" s="29">
        <f t="shared" si="14"/>
        <v>700.78247999999996</v>
      </c>
      <c r="L77" s="25"/>
      <c r="M77" s="11"/>
      <c r="N77" s="26"/>
      <c r="O77" s="27"/>
    </row>
    <row r="78" spans="1:22" ht="24" customHeight="1" x14ac:dyDescent="0.2">
      <c r="A78" s="36" t="s">
        <v>204</v>
      </c>
      <c r="B78" s="31" t="s">
        <v>205</v>
      </c>
      <c r="C78" s="32"/>
      <c r="D78" s="33"/>
      <c r="E78" s="28"/>
      <c r="F78" s="29">
        <v>945.86</v>
      </c>
      <c r="G78" s="29">
        <f t="shared" si="10"/>
        <v>860.73260000000005</v>
      </c>
      <c r="H78" s="29">
        <f t="shared" si="11"/>
        <v>781.75328999999999</v>
      </c>
      <c r="I78" s="29">
        <f t="shared" si="12"/>
        <v>774.65934000000004</v>
      </c>
      <c r="J78" s="29">
        <f t="shared" si="13"/>
        <v>767.84914800000001</v>
      </c>
      <c r="K78" s="29">
        <f t="shared" si="14"/>
        <v>760.47144000000003</v>
      </c>
      <c r="L78" s="25"/>
      <c r="M78" s="11"/>
      <c r="N78" s="26"/>
      <c r="O78" s="27"/>
    </row>
    <row r="79" spans="1:22" ht="24" customHeight="1" x14ac:dyDescent="0.2">
      <c r="A79" s="36" t="s">
        <v>72</v>
      </c>
      <c r="B79" s="31" t="s">
        <v>73</v>
      </c>
      <c r="C79" s="32"/>
      <c r="D79" s="33"/>
      <c r="E79" s="28"/>
      <c r="F79" s="29">
        <v>946.31</v>
      </c>
      <c r="G79" s="29">
        <f t="shared" si="10"/>
        <v>861.14209999999991</v>
      </c>
      <c r="H79" s="29">
        <f t="shared" si="11"/>
        <v>782.12521500000003</v>
      </c>
      <c r="I79" s="29">
        <f t="shared" si="12"/>
        <v>775.02788999999996</v>
      </c>
      <c r="J79" s="29">
        <f t="shared" si="13"/>
        <v>768.21445799999992</v>
      </c>
      <c r="K79" s="29">
        <f t="shared" si="14"/>
        <v>760.83323999999993</v>
      </c>
      <c r="L79" s="25"/>
      <c r="M79" s="11"/>
      <c r="N79" s="26"/>
      <c r="O79" s="27"/>
    </row>
    <row r="80" spans="1:22" ht="24" customHeight="1" x14ac:dyDescent="0.2">
      <c r="A80" s="36" t="s">
        <v>74</v>
      </c>
      <c r="B80" s="31" t="s">
        <v>75</v>
      </c>
      <c r="C80" s="32"/>
      <c r="D80" s="33"/>
      <c r="E80" s="28"/>
      <c r="F80" s="29">
        <v>661.73</v>
      </c>
      <c r="G80" s="29">
        <f t="shared" si="10"/>
        <v>602.17430000000002</v>
      </c>
      <c r="H80" s="29">
        <f t="shared" si="11"/>
        <v>546.91984500000001</v>
      </c>
      <c r="I80" s="29">
        <f t="shared" si="12"/>
        <v>541.95686999999998</v>
      </c>
      <c r="J80" s="29">
        <f t="shared" si="13"/>
        <v>537.19241399999999</v>
      </c>
      <c r="K80" s="29">
        <f t="shared" si="14"/>
        <v>532.03092000000004</v>
      </c>
      <c r="L80" s="25"/>
      <c r="M80" s="11"/>
      <c r="N80" s="26"/>
      <c r="O80" s="27"/>
    </row>
    <row r="81" spans="1:24" ht="24" customHeight="1" x14ac:dyDescent="0.2">
      <c r="A81" s="36" t="s">
        <v>76</v>
      </c>
      <c r="B81" s="31" t="s">
        <v>77</v>
      </c>
      <c r="C81" s="32"/>
      <c r="D81" s="33"/>
      <c r="E81" s="28"/>
      <c r="F81" s="29">
        <v>0</v>
      </c>
      <c r="G81" s="29">
        <f t="shared" si="10"/>
        <v>0</v>
      </c>
      <c r="H81" s="29">
        <f t="shared" si="11"/>
        <v>0</v>
      </c>
      <c r="I81" s="29">
        <f t="shared" si="12"/>
        <v>0</v>
      </c>
      <c r="J81" s="29">
        <f t="shared" si="13"/>
        <v>0</v>
      </c>
      <c r="K81" s="29">
        <f t="shared" si="14"/>
        <v>0</v>
      </c>
      <c r="L81" s="25"/>
      <c r="M81" s="11"/>
      <c r="N81" s="26"/>
      <c r="O81" s="27"/>
    </row>
    <row r="82" spans="1:24" ht="34.5" customHeight="1" x14ac:dyDescent="0.2">
      <c r="A82" s="36" t="s">
        <v>212</v>
      </c>
      <c r="B82" s="94" t="s">
        <v>213</v>
      </c>
      <c r="C82" s="95"/>
      <c r="D82" s="96"/>
      <c r="E82" s="28"/>
      <c r="F82" s="29">
        <v>1901.78</v>
      </c>
      <c r="G82" s="29">
        <f t="shared" si="10"/>
        <v>1730.6197999999999</v>
      </c>
      <c r="H82" s="29">
        <f t="shared" si="11"/>
        <v>1571.8211699999999</v>
      </c>
      <c r="I82" s="29">
        <f t="shared" si="12"/>
        <v>1557.55782</v>
      </c>
      <c r="J82" s="29">
        <f t="shared" si="13"/>
        <v>1543.865004</v>
      </c>
      <c r="K82" s="29">
        <f t="shared" si="14"/>
        <v>1529.0311200000001</v>
      </c>
      <c r="L82" s="25"/>
      <c r="M82" s="11"/>
      <c r="N82" s="26"/>
      <c r="O82" s="27"/>
    </row>
    <row r="83" spans="1:24" ht="24" customHeight="1" x14ac:dyDescent="0.2">
      <c r="A83" s="36" t="s">
        <v>78</v>
      </c>
      <c r="B83" s="31" t="s">
        <v>79</v>
      </c>
      <c r="C83" s="32"/>
      <c r="D83" s="33"/>
      <c r="E83" s="28"/>
      <c r="F83" s="29">
        <v>1401.7</v>
      </c>
      <c r="G83" s="29">
        <f t="shared" si="10"/>
        <v>1275.547</v>
      </c>
      <c r="H83" s="29">
        <f t="shared" si="11"/>
        <v>1158.50505</v>
      </c>
      <c r="I83" s="29">
        <f t="shared" si="12"/>
        <v>1147.9923000000001</v>
      </c>
      <c r="J83" s="29">
        <f t="shared" si="13"/>
        <v>1137.9000599999999</v>
      </c>
      <c r="K83" s="29">
        <f t="shared" si="14"/>
        <v>1126.9668000000001</v>
      </c>
      <c r="L83" s="25"/>
      <c r="M83" s="11"/>
      <c r="N83" s="26"/>
      <c r="O83" s="27"/>
    </row>
    <row r="84" spans="1:24" ht="24" customHeight="1" x14ac:dyDescent="0.2">
      <c r="A84" s="36" t="s">
        <v>80</v>
      </c>
      <c r="B84" s="31" t="s">
        <v>81</v>
      </c>
      <c r="C84" s="32"/>
      <c r="D84" s="33"/>
      <c r="E84" s="28"/>
      <c r="F84" s="29">
        <v>0</v>
      </c>
      <c r="G84" s="29">
        <f t="shared" si="10"/>
        <v>0</v>
      </c>
      <c r="H84" s="29">
        <f t="shared" si="11"/>
        <v>0</v>
      </c>
      <c r="I84" s="29">
        <f t="shared" si="12"/>
        <v>0</v>
      </c>
      <c r="J84" s="29">
        <f t="shared" si="13"/>
        <v>0</v>
      </c>
      <c r="K84" s="29">
        <f t="shared" si="14"/>
        <v>0</v>
      </c>
      <c r="L84" s="25"/>
      <c r="M84" s="11"/>
      <c r="N84" s="26"/>
      <c r="O84" s="27"/>
    </row>
    <row r="85" spans="1:24" ht="24" customHeight="1" x14ac:dyDescent="0.2">
      <c r="A85" s="36" t="s">
        <v>82</v>
      </c>
      <c r="B85" s="31" t="s">
        <v>83</v>
      </c>
      <c r="C85" s="32"/>
      <c r="D85" s="33"/>
      <c r="E85" s="28"/>
      <c r="F85" s="29">
        <v>0</v>
      </c>
      <c r="G85" s="29">
        <f t="shared" si="10"/>
        <v>0</v>
      </c>
      <c r="H85" s="29">
        <f t="shared" si="11"/>
        <v>0</v>
      </c>
      <c r="I85" s="29">
        <f t="shared" si="12"/>
        <v>0</v>
      </c>
      <c r="J85" s="29">
        <f t="shared" si="13"/>
        <v>0</v>
      </c>
      <c r="K85" s="29">
        <f t="shared" si="14"/>
        <v>0</v>
      </c>
      <c r="L85" s="25"/>
      <c r="M85" s="11"/>
      <c r="N85" s="45"/>
      <c r="O85" s="45"/>
    </row>
    <row r="86" spans="1:24" ht="24" customHeight="1" x14ac:dyDescent="0.2">
      <c r="A86" s="36" t="s">
        <v>84</v>
      </c>
      <c r="B86" s="31" t="s">
        <v>85</v>
      </c>
      <c r="C86" s="32"/>
      <c r="D86" s="33"/>
      <c r="E86" s="28"/>
      <c r="F86" s="29">
        <v>0</v>
      </c>
      <c r="G86" s="29">
        <f t="shared" si="10"/>
        <v>0</v>
      </c>
      <c r="H86" s="29">
        <f t="shared" si="11"/>
        <v>0</v>
      </c>
      <c r="I86" s="29">
        <f t="shared" si="12"/>
        <v>0</v>
      </c>
      <c r="J86" s="29">
        <f t="shared" si="13"/>
        <v>0</v>
      </c>
      <c r="K86" s="29">
        <f t="shared" si="14"/>
        <v>0</v>
      </c>
      <c r="L86" s="25"/>
      <c r="M86" s="11"/>
      <c r="N86" s="45"/>
      <c r="O86" s="45"/>
      <c r="P86" s="91"/>
      <c r="Q86" s="91"/>
      <c r="R86" s="91"/>
      <c r="S86" s="91"/>
      <c r="T86" s="91"/>
      <c r="U86" s="91"/>
      <c r="V86" s="91"/>
      <c r="W86" s="91"/>
      <c r="X86" s="91"/>
    </row>
    <row r="87" spans="1:24" ht="24" customHeight="1" x14ac:dyDescent="0.2">
      <c r="A87" s="36" t="s">
        <v>86</v>
      </c>
      <c r="B87" s="31" t="s">
        <v>87</v>
      </c>
      <c r="C87" s="32"/>
      <c r="D87" s="33"/>
      <c r="E87" s="28"/>
      <c r="F87" s="29">
        <v>0</v>
      </c>
      <c r="G87" s="29">
        <f t="shared" si="10"/>
        <v>0</v>
      </c>
      <c r="H87" s="29">
        <f t="shared" si="11"/>
        <v>0</v>
      </c>
      <c r="I87" s="29">
        <f t="shared" si="12"/>
        <v>0</v>
      </c>
      <c r="J87" s="29">
        <f t="shared" si="13"/>
        <v>0</v>
      </c>
      <c r="K87" s="29">
        <f t="shared" si="14"/>
        <v>0</v>
      </c>
      <c r="L87" s="25"/>
      <c r="M87" s="11"/>
      <c r="N87" s="26"/>
      <c r="O87" s="34"/>
      <c r="P87" s="35"/>
      <c r="Q87" s="35"/>
      <c r="R87" s="35"/>
      <c r="S87" s="35"/>
      <c r="T87" s="35"/>
      <c r="U87" s="35"/>
      <c r="V87" s="35"/>
      <c r="W87" s="35"/>
      <c r="X87" s="35"/>
    </row>
    <row r="88" spans="1:24" ht="24" customHeight="1" x14ac:dyDescent="0.2">
      <c r="A88" s="36" t="s">
        <v>88</v>
      </c>
      <c r="B88" s="102" t="s">
        <v>89</v>
      </c>
      <c r="C88" s="102"/>
      <c r="D88" s="102"/>
      <c r="E88" s="28"/>
      <c r="F88" s="29">
        <v>0</v>
      </c>
      <c r="G88" s="29">
        <f t="shared" si="10"/>
        <v>0</v>
      </c>
      <c r="H88" s="29">
        <f t="shared" si="11"/>
        <v>0</v>
      </c>
      <c r="I88" s="29">
        <f t="shared" si="12"/>
        <v>0</v>
      </c>
      <c r="J88" s="29">
        <f t="shared" si="13"/>
        <v>0</v>
      </c>
      <c r="K88" s="29">
        <f t="shared" si="14"/>
        <v>0</v>
      </c>
      <c r="L88" s="25"/>
      <c r="M88" s="11"/>
      <c r="N88" s="45"/>
      <c r="O88" s="45"/>
      <c r="P88" s="35"/>
      <c r="Q88" s="35"/>
      <c r="R88" s="35"/>
      <c r="S88" s="35"/>
      <c r="T88" s="35"/>
      <c r="U88" s="35"/>
      <c r="V88" s="35"/>
      <c r="W88" s="35"/>
      <c r="X88" s="35"/>
    </row>
    <row r="89" spans="1:24" ht="24" customHeight="1" x14ac:dyDescent="0.2">
      <c r="A89" s="36" t="s">
        <v>90</v>
      </c>
      <c r="B89" s="88" t="s">
        <v>91</v>
      </c>
      <c r="C89" s="88"/>
      <c r="D89" s="88"/>
      <c r="E89" s="46"/>
      <c r="F89" s="43">
        <v>125.66</v>
      </c>
      <c r="G89" s="43">
        <f t="shared" si="10"/>
        <v>114.3506</v>
      </c>
      <c r="H89" s="43">
        <f t="shared" si="11"/>
        <v>103.85799</v>
      </c>
      <c r="I89" s="43">
        <f t="shared" si="12"/>
        <v>102.91553999999999</v>
      </c>
      <c r="J89" s="43">
        <f t="shared" si="13"/>
        <v>102.01078799999999</v>
      </c>
      <c r="K89" s="43">
        <f t="shared" si="14"/>
        <v>101.03063999999999</v>
      </c>
      <c r="L89" s="25"/>
      <c r="M89" s="11"/>
      <c r="N89" s="26"/>
      <c r="O89" s="34"/>
      <c r="P89" s="35"/>
      <c r="Q89" s="35"/>
      <c r="R89" s="35"/>
      <c r="S89" s="35"/>
      <c r="T89" s="35"/>
      <c r="U89" s="35"/>
      <c r="V89" s="35"/>
      <c r="W89" s="35"/>
      <c r="X89" s="35"/>
    </row>
    <row r="90" spans="1:24" ht="24" customHeight="1" x14ac:dyDescent="0.2">
      <c r="A90" s="104" t="s">
        <v>92</v>
      </c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25"/>
      <c r="M90" s="11"/>
      <c r="N90" s="26"/>
      <c r="O90" s="34"/>
      <c r="P90" s="35"/>
      <c r="Q90" s="35"/>
      <c r="R90" s="35"/>
      <c r="S90" s="35"/>
      <c r="T90" s="35"/>
      <c r="U90" s="35"/>
      <c r="V90" s="35"/>
      <c r="W90" s="35"/>
      <c r="X90" s="35"/>
    </row>
    <row r="91" spans="1:24" ht="24" customHeight="1" x14ac:dyDescent="0.2">
      <c r="A91" s="36" t="s">
        <v>93</v>
      </c>
      <c r="B91" s="90" t="s">
        <v>94</v>
      </c>
      <c r="C91" s="90"/>
      <c r="D91" s="90"/>
      <c r="E91" s="47"/>
      <c r="F91" s="17">
        <v>904.79</v>
      </c>
      <c r="G91" s="17">
        <f>SUM(F91-0.09*F91)</f>
        <v>823.35889999999995</v>
      </c>
      <c r="H91" s="17">
        <f>SUM(F91-0.1735*F91)</f>
        <v>747.80893500000002</v>
      </c>
      <c r="I91" s="17">
        <f>SUM(F91-0.181*F91)</f>
        <v>741.02301</v>
      </c>
      <c r="J91" s="17">
        <f>SUM(F91-0.1882*F91)</f>
        <v>734.50852199999997</v>
      </c>
      <c r="K91" s="17">
        <f>SUM(F91-0.196*F91)</f>
        <v>727.45115999999996</v>
      </c>
      <c r="L91" s="25"/>
      <c r="M91" s="11"/>
      <c r="N91" s="26"/>
      <c r="O91" s="34"/>
      <c r="P91" s="35"/>
      <c r="Q91" s="35"/>
      <c r="R91" s="35"/>
      <c r="S91" s="35"/>
      <c r="T91" s="35"/>
      <c r="U91" s="35"/>
      <c r="V91" s="35"/>
      <c r="W91" s="35"/>
      <c r="X91" s="35"/>
    </row>
    <row r="92" spans="1:24" ht="24" customHeight="1" x14ac:dyDescent="0.2">
      <c r="A92" s="98" t="s">
        <v>95</v>
      </c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25"/>
      <c r="M92" s="11"/>
      <c r="N92" s="26"/>
      <c r="O92" s="26"/>
      <c r="P92" s="35"/>
      <c r="Q92" s="35"/>
      <c r="R92" s="35"/>
      <c r="S92" s="35"/>
      <c r="T92" s="35"/>
      <c r="U92" s="35"/>
      <c r="V92" s="35"/>
      <c r="W92" s="35"/>
      <c r="X92" s="35"/>
    </row>
    <row r="93" spans="1:24" ht="24" customHeight="1" x14ac:dyDescent="0.2">
      <c r="A93" s="48" t="s">
        <v>96</v>
      </c>
      <c r="B93" s="88" t="s">
        <v>97</v>
      </c>
      <c r="C93" s="88"/>
      <c r="D93" s="88"/>
      <c r="E93" s="49"/>
      <c r="F93" s="43">
        <v>1153.01</v>
      </c>
      <c r="G93" s="43">
        <f>SUM(F93-0.09*F93)</f>
        <v>1049.2391</v>
      </c>
      <c r="H93" s="43">
        <f>SUM(F93-0.1735*F93)</f>
        <v>952.96276499999999</v>
      </c>
      <c r="I93" s="43">
        <f>SUM(F93-0.181*F93)</f>
        <v>944.31519000000003</v>
      </c>
      <c r="J93" s="43">
        <f>SUM(F93-0.1882*F93)</f>
        <v>936.01351799999998</v>
      </c>
      <c r="K93" s="43">
        <f>SUM(F93-0.196*F93)</f>
        <v>927.02003999999999</v>
      </c>
      <c r="L93" s="25"/>
      <c r="M93" s="11"/>
      <c r="N93" s="26"/>
      <c r="O93" s="26"/>
      <c r="P93" s="35"/>
      <c r="Q93" s="35"/>
      <c r="R93" s="35"/>
      <c r="S93" s="35"/>
      <c r="T93" s="35"/>
      <c r="U93" s="35"/>
      <c r="V93" s="35"/>
      <c r="W93" s="35"/>
      <c r="X93" s="35"/>
    </row>
    <row r="94" spans="1:24" ht="24" customHeight="1" x14ac:dyDescent="0.2">
      <c r="A94" s="98" t="s">
        <v>98</v>
      </c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25"/>
      <c r="M94" s="11"/>
      <c r="N94" s="26"/>
      <c r="O94" s="26"/>
    </row>
    <row r="95" spans="1:24" ht="24" customHeight="1" x14ac:dyDescent="0.2">
      <c r="A95" s="50" t="s">
        <v>99</v>
      </c>
      <c r="B95" s="89" t="s">
        <v>100</v>
      </c>
      <c r="C95" s="89"/>
      <c r="D95" s="89"/>
      <c r="E95" s="46"/>
      <c r="F95" s="43">
        <v>847.22</v>
      </c>
      <c r="G95" s="43">
        <f t="shared" ref="G95:G103" si="15">SUM(F95-0.09*F95)</f>
        <v>770.97019999999998</v>
      </c>
      <c r="H95" s="43">
        <f t="shared" ref="H95:H103" si="16">SUM(F95-0.1735*F95)</f>
        <v>700.22733000000005</v>
      </c>
      <c r="I95" s="43">
        <f t="shared" ref="I95:I103" si="17">SUM(F95-0.181*F95)</f>
        <v>693.87318000000005</v>
      </c>
      <c r="J95" s="43">
        <f t="shared" ref="J95:J103" si="18">SUM(F95-0.1882*F95)</f>
        <v>687.77319599999998</v>
      </c>
      <c r="K95" s="43">
        <f t="shared" ref="K95:K103" si="19">SUM(F95-0.196*F95)</f>
        <v>681.16488000000004</v>
      </c>
      <c r="L95" s="25"/>
      <c r="M95" s="11"/>
      <c r="N95" s="26"/>
      <c r="O95" s="26"/>
    </row>
    <row r="96" spans="1:24" ht="24" customHeight="1" x14ac:dyDescent="0.2">
      <c r="A96" s="50" t="s">
        <v>101</v>
      </c>
      <c r="B96" s="89" t="s">
        <v>102</v>
      </c>
      <c r="C96" s="89"/>
      <c r="D96" s="89"/>
      <c r="E96" s="46"/>
      <c r="F96" s="43">
        <v>892.67</v>
      </c>
      <c r="G96" s="43">
        <f t="shared" si="15"/>
        <v>812.3297</v>
      </c>
      <c r="H96" s="43">
        <f t="shared" si="16"/>
        <v>737.79175499999997</v>
      </c>
      <c r="I96" s="43">
        <f t="shared" si="17"/>
        <v>731.09672999999998</v>
      </c>
      <c r="J96" s="43">
        <f t="shared" si="18"/>
        <v>724.66950599999996</v>
      </c>
      <c r="K96" s="43">
        <f t="shared" si="19"/>
        <v>717.70668000000001</v>
      </c>
      <c r="L96" s="25"/>
      <c r="M96" s="11"/>
      <c r="N96" s="26"/>
      <c r="O96" s="26"/>
    </row>
    <row r="97" spans="1:15" ht="24" customHeight="1" x14ac:dyDescent="0.2">
      <c r="A97" s="50" t="s">
        <v>103</v>
      </c>
      <c r="B97" s="89" t="s">
        <v>104</v>
      </c>
      <c r="C97" s="89"/>
      <c r="D97" s="89"/>
      <c r="E97" s="46"/>
      <c r="F97" s="43">
        <v>754.66</v>
      </c>
      <c r="G97" s="43">
        <f t="shared" si="15"/>
        <v>686.74059999999997</v>
      </c>
      <c r="H97" s="43">
        <f t="shared" si="16"/>
        <v>623.72649000000001</v>
      </c>
      <c r="I97" s="43">
        <f t="shared" si="17"/>
        <v>618.06654000000003</v>
      </c>
      <c r="J97" s="43">
        <f t="shared" si="18"/>
        <v>612.63298799999995</v>
      </c>
      <c r="K97" s="43">
        <f t="shared" si="19"/>
        <v>606.74663999999996</v>
      </c>
      <c r="L97" s="25"/>
      <c r="M97" s="11"/>
      <c r="N97" s="26"/>
      <c r="O97" s="26"/>
    </row>
    <row r="98" spans="1:15" ht="24" customHeight="1" x14ac:dyDescent="0.2">
      <c r="A98" s="50" t="s">
        <v>105</v>
      </c>
      <c r="B98" s="89" t="s">
        <v>106</v>
      </c>
      <c r="C98" s="89"/>
      <c r="D98" s="89"/>
      <c r="E98" s="46"/>
      <c r="F98" s="43">
        <v>749.99</v>
      </c>
      <c r="G98" s="43">
        <f t="shared" si="15"/>
        <v>682.49090000000001</v>
      </c>
      <c r="H98" s="43">
        <f t="shared" si="16"/>
        <v>619.86673500000006</v>
      </c>
      <c r="I98" s="43">
        <f t="shared" si="17"/>
        <v>614.24180999999999</v>
      </c>
      <c r="J98" s="43">
        <f t="shared" si="18"/>
        <v>608.84188199999994</v>
      </c>
      <c r="K98" s="43">
        <f t="shared" si="19"/>
        <v>602.99196000000006</v>
      </c>
      <c r="L98" s="25"/>
      <c r="M98" s="11"/>
      <c r="N98" s="26"/>
      <c r="O98" s="26"/>
    </row>
    <row r="99" spans="1:15" ht="24" customHeight="1" x14ac:dyDescent="0.2">
      <c r="A99" s="50" t="s">
        <v>293</v>
      </c>
      <c r="B99" s="89" t="s">
        <v>294</v>
      </c>
      <c r="C99" s="89"/>
      <c r="D99" s="89"/>
      <c r="E99" s="46"/>
      <c r="F99" s="43">
        <v>1342.92</v>
      </c>
      <c r="G99" s="43">
        <f t="shared" si="15"/>
        <v>1222.0572</v>
      </c>
      <c r="H99" s="43">
        <f t="shared" si="16"/>
        <v>1109.9233800000002</v>
      </c>
      <c r="I99" s="43">
        <f t="shared" si="17"/>
        <v>1099.85148</v>
      </c>
      <c r="J99" s="43">
        <f t="shared" si="18"/>
        <v>1090.182456</v>
      </c>
      <c r="K99" s="43">
        <f t="shared" si="19"/>
        <v>1079.70768</v>
      </c>
      <c r="L99" s="25"/>
      <c r="M99" s="11"/>
      <c r="N99" s="26"/>
      <c r="O99" s="26"/>
    </row>
    <row r="100" spans="1:15" ht="24" customHeight="1" x14ac:dyDescent="0.2">
      <c r="A100" s="50" t="s">
        <v>107</v>
      </c>
      <c r="B100" s="89" t="s">
        <v>108</v>
      </c>
      <c r="C100" s="89"/>
      <c r="D100" s="89"/>
      <c r="E100" s="46"/>
      <c r="F100" s="43">
        <v>836.73</v>
      </c>
      <c r="G100" s="43">
        <f t="shared" si="15"/>
        <v>761.42430000000002</v>
      </c>
      <c r="H100" s="43">
        <f t="shared" si="16"/>
        <v>691.55734500000005</v>
      </c>
      <c r="I100" s="43">
        <f t="shared" si="17"/>
        <v>685.28187000000003</v>
      </c>
      <c r="J100" s="43">
        <f t="shared" si="18"/>
        <v>679.25741400000004</v>
      </c>
      <c r="K100" s="43">
        <f t="shared" si="19"/>
        <v>672.73091999999997</v>
      </c>
      <c r="L100" s="25"/>
      <c r="M100" s="11"/>
      <c r="N100" s="26"/>
      <c r="O100" s="26"/>
    </row>
    <row r="101" spans="1:15" ht="24" customHeight="1" x14ac:dyDescent="0.2">
      <c r="A101" s="50" t="s">
        <v>209</v>
      </c>
      <c r="B101" s="89" t="s">
        <v>210</v>
      </c>
      <c r="C101" s="89"/>
      <c r="D101" s="89"/>
      <c r="E101" s="46"/>
      <c r="F101" s="43">
        <v>900.79</v>
      </c>
      <c r="G101" s="43">
        <f t="shared" si="15"/>
        <v>819.71889999999996</v>
      </c>
      <c r="H101" s="43">
        <f t="shared" si="16"/>
        <v>744.50293499999998</v>
      </c>
      <c r="I101" s="43">
        <f t="shared" si="17"/>
        <v>737.74701000000005</v>
      </c>
      <c r="J101" s="43">
        <f t="shared" si="18"/>
        <v>731.26132199999995</v>
      </c>
      <c r="K101" s="43">
        <f t="shared" si="19"/>
        <v>724.23515999999995</v>
      </c>
      <c r="L101" s="25"/>
      <c r="M101" s="11"/>
      <c r="N101" s="26"/>
      <c r="O101" s="26"/>
    </row>
    <row r="102" spans="1:15" ht="24" customHeight="1" x14ac:dyDescent="0.2">
      <c r="A102" s="50" t="s">
        <v>280</v>
      </c>
      <c r="B102" s="89" t="s">
        <v>281</v>
      </c>
      <c r="C102" s="89"/>
      <c r="D102" s="89"/>
      <c r="E102" s="46"/>
      <c r="F102" s="43">
        <v>1017.36</v>
      </c>
      <c r="G102" s="43">
        <f t="shared" si="15"/>
        <v>925.79759999999999</v>
      </c>
      <c r="H102" s="43">
        <f t="shared" si="16"/>
        <v>840.84804000000008</v>
      </c>
      <c r="I102" s="43">
        <f t="shared" si="17"/>
        <v>833.21784000000002</v>
      </c>
      <c r="J102" s="43">
        <f t="shared" si="18"/>
        <v>825.89284799999996</v>
      </c>
      <c r="K102" s="43">
        <f t="shared" si="19"/>
        <v>817.95744000000002</v>
      </c>
      <c r="L102" s="25"/>
      <c r="M102" s="11"/>
      <c r="N102" s="26"/>
      <c r="O102" s="26"/>
    </row>
    <row r="103" spans="1:15" ht="24" customHeight="1" x14ac:dyDescent="0.2">
      <c r="A103" s="36" t="s">
        <v>109</v>
      </c>
      <c r="B103" s="89" t="s">
        <v>110</v>
      </c>
      <c r="C103" s="89"/>
      <c r="D103" s="89"/>
      <c r="E103" s="46"/>
      <c r="F103" s="43">
        <v>0</v>
      </c>
      <c r="G103" s="43">
        <f t="shared" si="15"/>
        <v>0</v>
      </c>
      <c r="H103" s="43">
        <f t="shared" si="16"/>
        <v>0</v>
      </c>
      <c r="I103" s="43">
        <f t="shared" si="17"/>
        <v>0</v>
      </c>
      <c r="J103" s="43">
        <f t="shared" si="18"/>
        <v>0</v>
      </c>
      <c r="K103" s="43">
        <f t="shared" si="19"/>
        <v>0</v>
      </c>
      <c r="L103" s="25"/>
      <c r="M103" s="11"/>
      <c r="N103" s="26"/>
      <c r="O103" s="26"/>
    </row>
    <row r="104" spans="1:15" ht="24" customHeight="1" x14ac:dyDescent="0.2">
      <c r="A104" s="98" t="s">
        <v>111</v>
      </c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25"/>
      <c r="M104" s="11"/>
      <c r="N104" s="26"/>
      <c r="O104" s="26"/>
    </row>
    <row r="105" spans="1:15" ht="24" customHeight="1" x14ac:dyDescent="0.2">
      <c r="A105" s="50" t="s">
        <v>112</v>
      </c>
      <c r="B105" s="88" t="s">
        <v>113</v>
      </c>
      <c r="C105" s="88"/>
      <c r="D105" s="88"/>
      <c r="E105" s="46"/>
      <c r="F105" s="43">
        <v>1284.53</v>
      </c>
      <c r="G105" s="43">
        <f t="shared" ref="G105:G124" si="20">SUM(F105-0.09*F105)</f>
        <v>1168.9223</v>
      </c>
      <c r="H105" s="43">
        <f t="shared" ref="H105:H124" si="21">SUM(F105-0.1735*F105)</f>
        <v>1061.664045</v>
      </c>
      <c r="I105" s="43">
        <f t="shared" ref="I105:I124" si="22">SUM(F105-0.181*F105)</f>
        <v>1052.03007</v>
      </c>
      <c r="J105" s="43">
        <f t="shared" ref="J105:J124" si="23">SUM(F105-0.1882*F105)</f>
        <v>1042.7814539999999</v>
      </c>
      <c r="K105" s="43">
        <f t="shared" ref="K105:K124" si="24">SUM(F105-0.196*F105)</f>
        <v>1032.7621199999999</v>
      </c>
      <c r="L105" s="25"/>
      <c r="M105" s="11"/>
      <c r="N105" s="26"/>
      <c r="O105" s="26"/>
    </row>
    <row r="106" spans="1:15" ht="24" customHeight="1" x14ac:dyDescent="0.2">
      <c r="A106" s="50" t="s">
        <v>114</v>
      </c>
      <c r="B106" s="88" t="s">
        <v>115</v>
      </c>
      <c r="C106" s="88"/>
      <c r="D106" s="88"/>
      <c r="E106" s="46"/>
      <c r="F106" s="43">
        <v>725.57</v>
      </c>
      <c r="G106" s="43">
        <f t="shared" si="20"/>
        <v>660.26870000000008</v>
      </c>
      <c r="H106" s="43">
        <f t="shared" si="21"/>
        <v>599.68360500000006</v>
      </c>
      <c r="I106" s="43">
        <f t="shared" si="22"/>
        <v>594.24183000000005</v>
      </c>
      <c r="J106" s="43">
        <f t="shared" si="23"/>
        <v>589.01772600000004</v>
      </c>
      <c r="K106" s="43">
        <f t="shared" si="24"/>
        <v>583.35828000000004</v>
      </c>
      <c r="L106" s="25"/>
      <c r="M106" s="11"/>
      <c r="N106" s="26"/>
      <c r="O106" s="26"/>
    </row>
    <row r="107" spans="1:15" ht="24" customHeight="1" x14ac:dyDescent="0.2">
      <c r="A107" s="50" t="s">
        <v>116</v>
      </c>
      <c r="B107" s="88" t="s">
        <v>117</v>
      </c>
      <c r="C107" s="88"/>
      <c r="D107" s="88"/>
      <c r="E107" s="46"/>
      <c r="F107" s="43">
        <v>1299.1500000000001</v>
      </c>
      <c r="G107" s="43">
        <f t="shared" si="20"/>
        <v>1182.2265</v>
      </c>
      <c r="H107" s="43">
        <f t="shared" si="21"/>
        <v>1073.7474750000001</v>
      </c>
      <c r="I107" s="43">
        <f t="shared" si="22"/>
        <v>1064.0038500000001</v>
      </c>
      <c r="J107" s="43">
        <f t="shared" si="23"/>
        <v>1054.6499699999999</v>
      </c>
      <c r="K107" s="43">
        <f t="shared" si="24"/>
        <v>1044.5166000000002</v>
      </c>
      <c r="L107" s="25"/>
      <c r="M107" s="11"/>
      <c r="N107" s="26"/>
      <c r="O107" s="26"/>
    </row>
    <row r="108" spans="1:15" ht="24" customHeight="1" x14ac:dyDescent="0.2">
      <c r="A108" s="50" t="s">
        <v>118</v>
      </c>
      <c r="B108" s="88" t="s">
        <v>119</v>
      </c>
      <c r="C108" s="88"/>
      <c r="D108" s="88"/>
      <c r="E108" s="46"/>
      <c r="F108" s="43">
        <v>1134.98</v>
      </c>
      <c r="G108" s="43">
        <f t="shared" si="20"/>
        <v>1032.8317999999999</v>
      </c>
      <c r="H108" s="43">
        <f t="shared" si="21"/>
        <v>938.06097</v>
      </c>
      <c r="I108" s="43">
        <f t="shared" si="22"/>
        <v>929.54862000000003</v>
      </c>
      <c r="J108" s="43">
        <f t="shared" si="23"/>
        <v>921.37676399999998</v>
      </c>
      <c r="K108" s="43">
        <f t="shared" si="24"/>
        <v>912.52391999999998</v>
      </c>
      <c r="L108" s="25"/>
      <c r="M108" s="11"/>
      <c r="N108" s="26"/>
      <c r="O108" s="26"/>
    </row>
    <row r="109" spans="1:15" ht="24" customHeight="1" x14ac:dyDescent="0.2">
      <c r="A109" s="50" t="s">
        <v>120</v>
      </c>
      <c r="B109" s="88" t="s">
        <v>121</v>
      </c>
      <c r="C109" s="88"/>
      <c r="D109" s="88"/>
      <c r="E109" s="46"/>
      <c r="F109" s="43">
        <v>998.69</v>
      </c>
      <c r="G109" s="43">
        <f t="shared" si="20"/>
        <v>908.80790000000002</v>
      </c>
      <c r="H109" s="43">
        <f t="shared" si="21"/>
        <v>825.41728499999999</v>
      </c>
      <c r="I109" s="43">
        <f t="shared" si="22"/>
        <v>817.92711000000008</v>
      </c>
      <c r="J109" s="43">
        <f t="shared" si="23"/>
        <v>810.7365420000001</v>
      </c>
      <c r="K109" s="43">
        <f t="shared" si="24"/>
        <v>802.94676000000004</v>
      </c>
      <c r="L109" s="25"/>
      <c r="M109" s="11"/>
      <c r="N109" s="26"/>
      <c r="O109" s="26"/>
    </row>
    <row r="110" spans="1:15" ht="24" customHeight="1" x14ac:dyDescent="0.2">
      <c r="A110" s="50" t="s">
        <v>122</v>
      </c>
      <c r="B110" s="88" t="s">
        <v>123</v>
      </c>
      <c r="C110" s="88"/>
      <c r="D110" s="88"/>
      <c r="E110" s="46"/>
      <c r="F110" s="43">
        <v>959.15</v>
      </c>
      <c r="G110" s="43">
        <f t="shared" si="20"/>
        <v>872.82650000000001</v>
      </c>
      <c r="H110" s="43">
        <f t="shared" si="21"/>
        <v>792.73747500000002</v>
      </c>
      <c r="I110" s="43">
        <f t="shared" si="22"/>
        <v>785.54385000000002</v>
      </c>
      <c r="J110" s="43">
        <f t="shared" si="23"/>
        <v>778.63797</v>
      </c>
      <c r="K110" s="43">
        <f t="shared" si="24"/>
        <v>771.15660000000003</v>
      </c>
      <c r="L110" s="25"/>
      <c r="M110" s="11"/>
      <c r="N110" s="26"/>
      <c r="O110" s="26"/>
    </row>
    <row r="111" spans="1:15" ht="24" customHeight="1" x14ac:dyDescent="0.2">
      <c r="A111" s="50" t="s">
        <v>124</v>
      </c>
      <c r="B111" s="88" t="s">
        <v>125</v>
      </c>
      <c r="C111" s="88"/>
      <c r="D111" s="88"/>
      <c r="E111" s="46"/>
      <c r="F111" s="43">
        <v>924.21</v>
      </c>
      <c r="G111" s="43">
        <f t="shared" si="20"/>
        <v>841.03110000000004</v>
      </c>
      <c r="H111" s="43">
        <f t="shared" si="21"/>
        <v>763.85956499999998</v>
      </c>
      <c r="I111" s="43">
        <f t="shared" si="22"/>
        <v>756.92799000000002</v>
      </c>
      <c r="J111" s="43">
        <f t="shared" si="23"/>
        <v>750.27367800000002</v>
      </c>
      <c r="K111" s="43">
        <f t="shared" si="24"/>
        <v>743.06484</v>
      </c>
      <c r="L111" s="25"/>
      <c r="M111" s="11"/>
      <c r="N111" s="26"/>
      <c r="O111" s="26"/>
    </row>
    <row r="112" spans="1:15" ht="24" customHeight="1" x14ac:dyDescent="0.2">
      <c r="A112" s="50" t="s">
        <v>256</v>
      </c>
      <c r="B112" s="88" t="s">
        <v>255</v>
      </c>
      <c r="C112" s="88"/>
      <c r="D112" s="88"/>
      <c r="E112" s="46"/>
      <c r="F112" s="43">
        <v>1122.8399999999999</v>
      </c>
      <c r="G112" s="43">
        <f t="shared" si="20"/>
        <v>1021.7843999999999</v>
      </c>
      <c r="H112" s="43">
        <f t="shared" si="21"/>
        <v>928.02725999999996</v>
      </c>
      <c r="I112" s="43">
        <f t="shared" si="22"/>
        <v>919.60595999999998</v>
      </c>
      <c r="J112" s="43">
        <f t="shared" si="23"/>
        <v>911.52151199999992</v>
      </c>
      <c r="K112" s="43">
        <f t="shared" si="24"/>
        <v>902.76335999999992</v>
      </c>
      <c r="L112" s="25"/>
      <c r="M112" s="11"/>
      <c r="N112" s="26"/>
      <c r="O112" s="26"/>
    </row>
    <row r="113" spans="1:15" ht="24" customHeight="1" x14ac:dyDescent="0.2">
      <c r="A113" s="50" t="s">
        <v>258</v>
      </c>
      <c r="B113" s="88" t="s">
        <v>257</v>
      </c>
      <c r="C113" s="88"/>
      <c r="D113" s="88"/>
      <c r="E113" s="46"/>
      <c r="F113" s="43">
        <v>1916.07</v>
      </c>
      <c r="G113" s="43">
        <f t="shared" si="20"/>
        <v>1743.6236999999999</v>
      </c>
      <c r="H113" s="43">
        <f t="shared" si="21"/>
        <v>1583.6318550000001</v>
      </c>
      <c r="I113" s="43">
        <f t="shared" si="22"/>
        <v>1569.26133</v>
      </c>
      <c r="J113" s="43">
        <f t="shared" si="23"/>
        <v>1555.4656259999999</v>
      </c>
      <c r="K113" s="43">
        <f t="shared" si="24"/>
        <v>1540.52028</v>
      </c>
      <c r="L113" s="25"/>
      <c r="M113" s="11"/>
      <c r="N113" s="26"/>
      <c r="O113" s="26"/>
    </row>
    <row r="114" spans="1:15" ht="24" customHeight="1" x14ac:dyDescent="0.2">
      <c r="A114" s="50" t="s">
        <v>260</v>
      </c>
      <c r="B114" s="88" t="s">
        <v>259</v>
      </c>
      <c r="C114" s="88"/>
      <c r="D114" s="88"/>
      <c r="E114" s="46"/>
      <c r="F114" s="43">
        <v>2183.4899999999998</v>
      </c>
      <c r="G114" s="43">
        <f t="shared" si="20"/>
        <v>1986.9758999999999</v>
      </c>
      <c r="H114" s="43">
        <f t="shared" si="21"/>
        <v>1804.6544849999998</v>
      </c>
      <c r="I114" s="43">
        <f t="shared" si="22"/>
        <v>1788.2783099999997</v>
      </c>
      <c r="J114" s="43">
        <f t="shared" si="23"/>
        <v>1772.5571819999998</v>
      </c>
      <c r="K114" s="43">
        <f t="shared" si="24"/>
        <v>1755.5259599999999</v>
      </c>
      <c r="L114" s="25"/>
      <c r="M114" s="11"/>
      <c r="N114" s="26"/>
      <c r="O114" s="26"/>
    </row>
    <row r="115" spans="1:15" ht="24" customHeight="1" x14ac:dyDescent="0.2">
      <c r="A115" s="50" t="s">
        <v>262</v>
      </c>
      <c r="B115" s="88" t="s">
        <v>261</v>
      </c>
      <c r="C115" s="88"/>
      <c r="D115" s="88"/>
      <c r="E115" s="46"/>
      <c r="F115" s="43">
        <v>1185.4000000000001</v>
      </c>
      <c r="G115" s="43">
        <f t="shared" si="20"/>
        <v>1078.7140000000002</v>
      </c>
      <c r="H115" s="43">
        <f t="shared" si="21"/>
        <v>979.73310000000015</v>
      </c>
      <c r="I115" s="43">
        <f t="shared" si="22"/>
        <v>970.84260000000006</v>
      </c>
      <c r="J115" s="43">
        <f t="shared" si="23"/>
        <v>962.30772000000002</v>
      </c>
      <c r="K115" s="43">
        <f t="shared" si="24"/>
        <v>953.0616</v>
      </c>
      <c r="L115" s="25"/>
      <c r="M115" s="11"/>
      <c r="N115" s="26"/>
      <c r="O115" s="26"/>
    </row>
    <row r="116" spans="1:15" ht="24" customHeight="1" x14ac:dyDescent="0.2">
      <c r="A116" s="50" t="s">
        <v>264</v>
      </c>
      <c r="B116" s="88" t="s">
        <v>263</v>
      </c>
      <c r="C116" s="88"/>
      <c r="D116" s="88"/>
      <c r="E116" s="46"/>
      <c r="F116" s="43">
        <v>1449.79</v>
      </c>
      <c r="G116" s="43">
        <f t="shared" si="20"/>
        <v>1319.3089</v>
      </c>
      <c r="H116" s="43">
        <f t="shared" si="21"/>
        <v>1198.2514349999999</v>
      </c>
      <c r="I116" s="43">
        <f t="shared" si="22"/>
        <v>1187.3780099999999</v>
      </c>
      <c r="J116" s="43">
        <f t="shared" si="23"/>
        <v>1176.9395219999999</v>
      </c>
      <c r="K116" s="43">
        <f t="shared" si="24"/>
        <v>1165.6311599999999</v>
      </c>
      <c r="L116" s="25"/>
      <c r="M116" s="11"/>
      <c r="N116" s="26"/>
      <c r="O116" s="26"/>
    </row>
    <row r="117" spans="1:15" ht="24" customHeight="1" x14ac:dyDescent="0.2">
      <c r="A117" s="50" t="s">
        <v>266</v>
      </c>
      <c r="B117" s="88" t="s">
        <v>265</v>
      </c>
      <c r="C117" s="88"/>
      <c r="D117" s="88"/>
      <c r="E117" s="46"/>
      <c r="F117" s="43">
        <v>2170.5100000000002</v>
      </c>
      <c r="G117" s="43">
        <f t="shared" si="20"/>
        <v>1975.1641000000002</v>
      </c>
      <c r="H117" s="43">
        <f t="shared" si="21"/>
        <v>1793.9265150000001</v>
      </c>
      <c r="I117" s="43">
        <f t="shared" si="22"/>
        <v>1777.6476900000002</v>
      </c>
      <c r="J117" s="43">
        <f t="shared" si="23"/>
        <v>1762.0200180000002</v>
      </c>
      <c r="K117" s="43">
        <f t="shared" si="24"/>
        <v>1745.09004</v>
      </c>
      <c r="L117" s="25"/>
      <c r="M117" s="11"/>
      <c r="N117" s="26"/>
      <c r="O117" s="26"/>
    </row>
    <row r="118" spans="1:15" ht="24" customHeight="1" x14ac:dyDescent="0.2">
      <c r="A118" s="50" t="s">
        <v>291</v>
      </c>
      <c r="B118" s="88" t="s">
        <v>290</v>
      </c>
      <c r="C118" s="88"/>
      <c r="D118" s="88"/>
      <c r="E118" s="46"/>
      <c r="F118" s="43">
        <v>1960.57</v>
      </c>
      <c r="G118" s="43">
        <f t="shared" si="20"/>
        <v>1784.1187</v>
      </c>
      <c r="H118" s="43">
        <f t="shared" si="21"/>
        <v>1620.4111049999999</v>
      </c>
      <c r="I118" s="43">
        <f t="shared" si="22"/>
        <v>1605.7068300000001</v>
      </c>
      <c r="J118" s="43">
        <f t="shared" si="23"/>
        <v>1591.5907259999999</v>
      </c>
      <c r="K118" s="43">
        <f t="shared" si="24"/>
        <v>1576.29828</v>
      </c>
      <c r="L118" s="25"/>
      <c r="M118" s="11"/>
      <c r="N118" s="26"/>
      <c r="O118" s="26"/>
    </row>
    <row r="119" spans="1:15" ht="24" customHeight="1" x14ac:dyDescent="0.2">
      <c r="A119" s="50" t="s">
        <v>289</v>
      </c>
      <c r="B119" s="88" t="s">
        <v>292</v>
      </c>
      <c r="C119" s="88"/>
      <c r="D119" s="88"/>
      <c r="E119" s="46"/>
      <c r="F119" s="43">
        <v>1896.36</v>
      </c>
      <c r="G119" s="43">
        <f t="shared" ref="G119" si="25">SUM(F119-0.09*F119)</f>
        <v>1725.6876</v>
      </c>
      <c r="H119" s="43">
        <f t="shared" ref="H119" si="26">SUM(F119-0.1735*F119)</f>
        <v>1567.3415399999999</v>
      </c>
      <c r="I119" s="43">
        <f t="shared" ref="I119" si="27">SUM(F119-0.181*F119)</f>
        <v>1553.1188399999999</v>
      </c>
      <c r="J119" s="43">
        <f t="shared" ref="J119" si="28">SUM(F119-0.1882*F119)</f>
        <v>1539.465048</v>
      </c>
      <c r="K119" s="43">
        <f t="shared" ref="K119" si="29">SUM(F119-0.196*F119)</f>
        <v>1524.67344</v>
      </c>
      <c r="L119" s="25"/>
      <c r="M119" s="11"/>
      <c r="N119" s="26"/>
      <c r="O119" s="26"/>
    </row>
    <row r="120" spans="1:15" ht="24" customHeight="1" x14ac:dyDescent="0.2">
      <c r="A120" s="50" t="s">
        <v>269</v>
      </c>
      <c r="B120" s="88" t="s">
        <v>268</v>
      </c>
      <c r="C120" s="88"/>
      <c r="D120" s="88"/>
      <c r="E120" s="46"/>
      <c r="F120" s="43">
        <v>1789.8</v>
      </c>
      <c r="G120" s="43">
        <f t="shared" si="20"/>
        <v>1628.7179999999998</v>
      </c>
      <c r="H120" s="43">
        <f t="shared" si="21"/>
        <v>1479.2697000000001</v>
      </c>
      <c r="I120" s="43">
        <f t="shared" si="22"/>
        <v>1465.8462</v>
      </c>
      <c r="J120" s="43">
        <f t="shared" si="23"/>
        <v>1452.95964</v>
      </c>
      <c r="K120" s="43">
        <f t="shared" si="24"/>
        <v>1438.9992</v>
      </c>
      <c r="L120" s="25"/>
      <c r="M120" s="11"/>
      <c r="N120" s="26"/>
      <c r="O120" s="26"/>
    </row>
    <row r="121" spans="1:15" ht="24" customHeight="1" x14ac:dyDescent="0.2">
      <c r="A121" s="50" t="s">
        <v>270</v>
      </c>
      <c r="B121" s="88" t="s">
        <v>271</v>
      </c>
      <c r="C121" s="88"/>
      <c r="D121" s="88"/>
      <c r="E121" s="46"/>
      <c r="F121" s="43">
        <v>1789.8</v>
      </c>
      <c r="G121" s="43">
        <f t="shared" si="20"/>
        <v>1628.7179999999998</v>
      </c>
      <c r="H121" s="43">
        <f t="shared" si="21"/>
        <v>1479.2697000000001</v>
      </c>
      <c r="I121" s="43">
        <f t="shared" si="22"/>
        <v>1465.8462</v>
      </c>
      <c r="J121" s="43">
        <f t="shared" si="23"/>
        <v>1452.95964</v>
      </c>
      <c r="K121" s="43">
        <f t="shared" si="24"/>
        <v>1438.9992</v>
      </c>
      <c r="L121" s="25"/>
      <c r="M121" s="11"/>
      <c r="N121" s="26"/>
      <c r="O121" s="26"/>
    </row>
    <row r="122" spans="1:15" ht="24" customHeight="1" x14ac:dyDescent="0.2">
      <c r="A122" s="50" t="s">
        <v>240</v>
      </c>
      <c r="B122" s="88" t="s">
        <v>241</v>
      </c>
      <c r="C122" s="88"/>
      <c r="D122" s="88"/>
      <c r="E122" s="46"/>
      <c r="F122" s="43">
        <v>1444.4</v>
      </c>
      <c r="G122" s="43">
        <f t="shared" si="20"/>
        <v>1314.404</v>
      </c>
      <c r="H122" s="43">
        <f t="shared" si="21"/>
        <v>1193.7966000000001</v>
      </c>
      <c r="I122" s="43">
        <f t="shared" si="22"/>
        <v>1182.9636</v>
      </c>
      <c r="J122" s="43">
        <f t="shared" si="23"/>
        <v>1172.5639200000001</v>
      </c>
      <c r="K122" s="43">
        <f t="shared" si="24"/>
        <v>1161.2976000000001</v>
      </c>
      <c r="L122" s="25"/>
      <c r="M122" s="11"/>
      <c r="N122" s="26"/>
      <c r="O122" s="26"/>
    </row>
    <row r="123" spans="1:15" ht="24" customHeight="1" x14ac:dyDescent="0.2">
      <c r="A123" s="50" t="s">
        <v>243</v>
      </c>
      <c r="B123" s="80" t="s">
        <v>244</v>
      </c>
      <c r="C123" s="80"/>
      <c r="D123" s="80"/>
      <c r="E123" s="46"/>
      <c r="F123" s="43">
        <v>1695.6</v>
      </c>
      <c r="G123" s="43">
        <f t="shared" si="20"/>
        <v>1542.9959999999999</v>
      </c>
      <c r="H123" s="43">
        <f t="shared" si="21"/>
        <v>1401.4133999999999</v>
      </c>
      <c r="I123" s="43">
        <f t="shared" si="22"/>
        <v>1388.6963999999998</v>
      </c>
      <c r="J123" s="43">
        <f t="shared" si="23"/>
        <v>1376.4880799999999</v>
      </c>
      <c r="K123" s="43">
        <f t="shared" si="24"/>
        <v>1363.2623999999998</v>
      </c>
      <c r="L123" s="25"/>
      <c r="M123" s="11"/>
      <c r="N123" s="26"/>
      <c r="O123" s="26"/>
    </row>
    <row r="124" spans="1:15" ht="24" customHeight="1" x14ac:dyDescent="0.2">
      <c r="A124" s="50" t="s">
        <v>126</v>
      </c>
      <c r="B124" s="88" t="s">
        <v>127</v>
      </c>
      <c r="C124" s="88"/>
      <c r="D124" s="88"/>
      <c r="E124" s="46"/>
      <c r="F124" s="43">
        <v>1647.61</v>
      </c>
      <c r="G124" s="43">
        <f t="shared" si="20"/>
        <v>1499.3251</v>
      </c>
      <c r="H124" s="43">
        <f t="shared" si="21"/>
        <v>1361.7496649999998</v>
      </c>
      <c r="I124" s="43">
        <f t="shared" si="22"/>
        <v>1349.3925899999999</v>
      </c>
      <c r="J124" s="43">
        <f t="shared" si="23"/>
        <v>1337.529798</v>
      </c>
      <c r="K124" s="43">
        <f t="shared" si="24"/>
        <v>1324.6784399999999</v>
      </c>
      <c r="L124" s="25"/>
      <c r="M124" s="11"/>
      <c r="N124" s="26"/>
      <c r="O124" s="26"/>
    </row>
    <row r="125" spans="1:15" ht="24" customHeight="1" x14ac:dyDescent="0.2">
      <c r="A125" s="98" t="s">
        <v>128</v>
      </c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25"/>
      <c r="M125" s="11"/>
      <c r="N125" s="26"/>
      <c r="O125" s="26"/>
    </row>
    <row r="126" spans="1:15" ht="24" customHeight="1" x14ac:dyDescent="0.2">
      <c r="A126" s="36" t="s">
        <v>129</v>
      </c>
      <c r="B126" s="52" t="s">
        <v>130</v>
      </c>
      <c r="C126" s="52"/>
      <c r="D126" s="53"/>
      <c r="E126" s="46"/>
      <c r="F126" s="43">
        <v>1597.47</v>
      </c>
      <c r="G126" s="43">
        <f>SUM(F126-0.09*F126)</f>
        <v>1453.6976999999999</v>
      </c>
      <c r="H126" s="43">
        <f>SUM(F126-0.1735*F126)</f>
        <v>1320.308955</v>
      </c>
      <c r="I126" s="43">
        <f>SUM(F126-0.181*F126)</f>
        <v>1308.3279299999999</v>
      </c>
      <c r="J126" s="43">
        <f>SUM(F126-0.1882*F126)</f>
        <v>1296.8261459999999</v>
      </c>
      <c r="K126" s="43">
        <f>SUM(F126-0.196*F126)</f>
        <v>1284.3658800000001</v>
      </c>
      <c r="L126" s="25"/>
      <c r="M126" s="11"/>
      <c r="N126" s="26"/>
      <c r="O126" s="26"/>
    </row>
    <row r="127" spans="1:15" ht="24" customHeight="1" x14ac:dyDescent="0.2">
      <c r="A127" s="36" t="s">
        <v>131</v>
      </c>
      <c r="B127" s="52" t="s">
        <v>132</v>
      </c>
      <c r="C127" s="52"/>
      <c r="D127" s="53"/>
      <c r="E127" s="46"/>
      <c r="F127" s="43">
        <v>867.89</v>
      </c>
      <c r="G127" s="43">
        <f>SUM(F127-0.09*F127)</f>
        <v>789.7799</v>
      </c>
      <c r="H127" s="43">
        <f>SUM(F127-0.1735*F127)</f>
        <v>717.31108500000005</v>
      </c>
      <c r="I127" s="43">
        <f>SUM(F127-0.181*F127)</f>
        <v>710.80191000000002</v>
      </c>
      <c r="J127" s="43">
        <f>SUM(F127-0.1882*F127)</f>
        <v>704.55310199999997</v>
      </c>
      <c r="K127" s="43">
        <f>SUM(F127-0.196*F127)</f>
        <v>697.78355999999997</v>
      </c>
      <c r="L127" s="25"/>
      <c r="M127" s="11"/>
      <c r="N127" s="26"/>
      <c r="O127" s="26"/>
    </row>
    <row r="128" spans="1:15" ht="24" customHeight="1" x14ac:dyDescent="0.2">
      <c r="A128" s="98" t="s">
        <v>133</v>
      </c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25"/>
      <c r="M128" s="11"/>
      <c r="N128" s="26"/>
      <c r="O128" s="26"/>
    </row>
    <row r="129" spans="1:15" ht="24" customHeight="1" x14ac:dyDescent="0.2">
      <c r="A129" s="36" t="s">
        <v>134</v>
      </c>
      <c r="B129" s="88" t="s">
        <v>135</v>
      </c>
      <c r="C129" s="88"/>
      <c r="D129" s="88"/>
      <c r="E129" s="46"/>
      <c r="F129" s="54">
        <v>429.3</v>
      </c>
      <c r="G129" s="54">
        <f t="shared" ref="G129:G140" si="30">SUM(F129-0.09*F129)</f>
        <v>390.66300000000001</v>
      </c>
      <c r="H129" s="54">
        <f t="shared" ref="H129:H140" si="31">SUM(F129-0.1735*F129)</f>
        <v>354.81645000000003</v>
      </c>
      <c r="I129" s="54">
        <f t="shared" ref="I129:I140" si="32">SUM(F129-0.181*F129)</f>
        <v>351.5967</v>
      </c>
      <c r="J129" s="54">
        <f t="shared" ref="J129:J140" si="33">SUM(F129-0.1882*F129)</f>
        <v>348.50574</v>
      </c>
      <c r="K129" s="54">
        <f t="shared" ref="K129:K140" si="34">SUM(F129-0.196*F129)</f>
        <v>345.15719999999999</v>
      </c>
      <c r="L129" s="25"/>
      <c r="M129" s="11"/>
      <c r="N129" s="26"/>
      <c r="O129" s="26"/>
    </row>
    <row r="130" spans="1:15" ht="24" customHeight="1" x14ac:dyDescent="0.2">
      <c r="A130" s="36" t="s">
        <v>136</v>
      </c>
      <c r="B130" s="88" t="s">
        <v>137</v>
      </c>
      <c r="C130" s="88"/>
      <c r="D130" s="88"/>
      <c r="E130" s="46"/>
      <c r="F130" s="54">
        <v>362.52</v>
      </c>
      <c r="G130" s="54">
        <f t="shared" si="30"/>
        <v>329.89319999999998</v>
      </c>
      <c r="H130" s="54">
        <f t="shared" si="31"/>
        <v>299.62277999999998</v>
      </c>
      <c r="I130" s="54">
        <f t="shared" si="32"/>
        <v>296.90387999999996</v>
      </c>
      <c r="J130" s="54">
        <f t="shared" si="33"/>
        <v>294.29373599999997</v>
      </c>
      <c r="K130" s="54">
        <f t="shared" si="34"/>
        <v>291.46607999999998</v>
      </c>
      <c r="L130" s="25"/>
      <c r="M130" s="11"/>
      <c r="N130" s="26"/>
      <c r="O130" s="26"/>
    </row>
    <row r="131" spans="1:15" ht="24" customHeight="1" x14ac:dyDescent="0.2">
      <c r="A131" s="36" t="s">
        <v>229</v>
      </c>
      <c r="B131" s="88" t="s">
        <v>230</v>
      </c>
      <c r="C131" s="88"/>
      <c r="D131" s="88"/>
      <c r="E131" s="46"/>
      <c r="F131" s="54">
        <v>362.52</v>
      </c>
      <c r="G131" s="54">
        <f t="shared" si="30"/>
        <v>329.89319999999998</v>
      </c>
      <c r="H131" s="54">
        <f t="shared" si="31"/>
        <v>299.62277999999998</v>
      </c>
      <c r="I131" s="54">
        <f t="shared" si="32"/>
        <v>296.90387999999996</v>
      </c>
      <c r="J131" s="54">
        <f t="shared" si="33"/>
        <v>294.29373599999997</v>
      </c>
      <c r="K131" s="54">
        <f t="shared" si="34"/>
        <v>291.46607999999998</v>
      </c>
      <c r="L131" s="25"/>
      <c r="M131" s="11"/>
      <c r="N131" s="26"/>
      <c r="O131" s="26"/>
    </row>
    <row r="132" spans="1:15" ht="24" customHeight="1" x14ac:dyDescent="0.2">
      <c r="A132" s="36" t="s">
        <v>138</v>
      </c>
      <c r="B132" s="88" t="s">
        <v>139</v>
      </c>
      <c r="C132" s="88"/>
      <c r="D132" s="88"/>
      <c r="E132" s="46"/>
      <c r="F132" s="54">
        <v>0</v>
      </c>
      <c r="G132" s="54">
        <f t="shared" si="30"/>
        <v>0</v>
      </c>
      <c r="H132" s="54">
        <f t="shared" si="31"/>
        <v>0</v>
      </c>
      <c r="I132" s="54">
        <f t="shared" si="32"/>
        <v>0</v>
      </c>
      <c r="J132" s="54">
        <f t="shared" si="33"/>
        <v>0</v>
      </c>
      <c r="K132" s="54">
        <f t="shared" si="34"/>
        <v>0</v>
      </c>
      <c r="L132" s="25"/>
      <c r="M132" s="11"/>
      <c r="N132" s="26"/>
      <c r="O132" s="26"/>
    </row>
    <row r="133" spans="1:15" ht="24" customHeight="1" x14ac:dyDescent="0.2">
      <c r="A133" s="36" t="s">
        <v>140</v>
      </c>
      <c r="B133" s="88" t="s">
        <v>141</v>
      </c>
      <c r="C133" s="88"/>
      <c r="D133" s="88"/>
      <c r="E133" s="46"/>
      <c r="F133" s="54">
        <v>0</v>
      </c>
      <c r="G133" s="54">
        <f t="shared" si="30"/>
        <v>0</v>
      </c>
      <c r="H133" s="54">
        <f t="shared" si="31"/>
        <v>0</v>
      </c>
      <c r="I133" s="54">
        <f t="shared" si="32"/>
        <v>0</v>
      </c>
      <c r="J133" s="54">
        <f t="shared" si="33"/>
        <v>0</v>
      </c>
      <c r="K133" s="54">
        <f t="shared" si="34"/>
        <v>0</v>
      </c>
      <c r="L133" s="25"/>
      <c r="M133" s="11"/>
      <c r="N133" s="26"/>
      <c r="O133" s="26"/>
    </row>
    <row r="134" spans="1:15" ht="24" customHeight="1" x14ac:dyDescent="0.2">
      <c r="A134" s="36" t="s">
        <v>237</v>
      </c>
      <c r="B134" s="58" t="s">
        <v>238</v>
      </c>
      <c r="C134" s="52"/>
      <c r="D134" s="52"/>
      <c r="E134" s="78"/>
      <c r="F134" s="54">
        <v>663.36</v>
      </c>
      <c r="G134" s="54">
        <f t="shared" si="30"/>
        <v>603.6576</v>
      </c>
      <c r="H134" s="54">
        <f t="shared" si="31"/>
        <v>548.26704000000007</v>
      </c>
      <c r="I134" s="54">
        <f t="shared" si="32"/>
        <v>543.29183999999998</v>
      </c>
      <c r="J134" s="54">
        <f t="shared" si="33"/>
        <v>538.51564800000006</v>
      </c>
      <c r="K134" s="54">
        <f t="shared" si="34"/>
        <v>533.34144000000003</v>
      </c>
      <c r="L134" s="25"/>
      <c r="M134" s="11"/>
      <c r="N134" s="26"/>
      <c r="O134" s="26"/>
    </row>
    <row r="135" spans="1:15" ht="24" customHeight="1" x14ac:dyDescent="0.2">
      <c r="A135" s="36" t="s">
        <v>231</v>
      </c>
      <c r="B135" s="55" t="s">
        <v>233</v>
      </c>
      <c r="C135" s="52"/>
      <c r="D135" s="52"/>
      <c r="E135" s="78"/>
      <c r="F135" s="54">
        <v>438.84</v>
      </c>
      <c r="G135" s="54">
        <f t="shared" si="30"/>
        <v>399.34439999999995</v>
      </c>
      <c r="H135" s="54">
        <f t="shared" si="31"/>
        <v>362.70125999999999</v>
      </c>
      <c r="I135" s="54">
        <f t="shared" si="32"/>
        <v>359.40995999999996</v>
      </c>
      <c r="J135" s="54">
        <f t="shared" si="33"/>
        <v>356.25031200000001</v>
      </c>
      <c r="K135" s="54">
        <f t="shared" si="34"/>
        <v>352.82736</v>
      </c>
      <c r="L135" s="25"/>
      <c r="M135" s="11"/>
      <c r="N135" s="26"/>
      <c r="O135" s="26"/>
    </row>
    <row r="136" spans="1:15" ht="24" customHeight="1" x14ac:dyDescent="0.2">
      <c r="A136" s="36" t="s">
        <v>232</v>
      </c>
      <c r="B136" s="55" t="s">
        <v>234</v>
      </c>
      <c r="C136" s="52"/>
      <c r="D136" s="52"/>
      <c r="E136" s="78"/>
      <c r="F136" s="54">
        <v>400.68</v>
      </c>
      <c r="G136" s="54">
        <f t="shared" si="30"/>
        <v>364.61880000000002</v>
      </c>
      <c r="H136" s="54">
        <f t="shared" si="31"/>
        <v>331.16201999999998</v>
      </c>
      <c r="I136" s="54">
        <f t="shared" si="32"/>
        <v>328.15692000000001</v>
      </c>
      <c r="J136" s="54">
        <f t="shared" si="33"/>
        <v>325.27202399999999</v>
      </c>
      <c r="K136" s="54">
        <f t="shared" si="34"/>
        <v>322.14672000000002</v>
      </c>
      <c r="L136" s="25"/>
      <c r="M136" s="11"/>
      <c r="N136" s="26"/>
      <c r="O136" s="26"/>
    </row>
    <row r="137" spans="1:15" ht="24" customHeight="1" x14ac:dyDescent="0.2">
      <c r="A137" s="36" t="s">
        <v>142</v>
      </c>
      <c r="B137" s="55" t="s">
        <v>143</v>
      </c>
      <c r="C137" s="52"/>
      <c r="D137" s="52"/>
      <c r="E137" s="51"/>
      <c r="F137" s="54">
        <v>0</v>
      </c>
      <c r="G137" s="54">
        <f t="shared" si="30"/>
        <v>0</v>
      </c>
      <c r="H137" s="54">
        <f t="shared" si="31"/>
        <v>0</v>
      </c>
      <c r="I137" s="54">
        <f t="shared" si="32"/>
        <v>0</v>
      </c>
      <c r="J137" s="54">
        <f t="shared" si="33"/>
        <v>0</v>
      </c>
      <c r="K137" s="54">
        <f t="shared" si="34"/>
        <v>0</v>
      </c>
      <c r="L137" s="25"/>
      <c r="M137" s="11"/>
      <c r="N137" s="26"/>
      <c r="O137" s="26"/>
    </row>
    <row r="138" spans="1:15" ht="24" customHeight="1" x14ac:dyDescent="0.2">
      <c r="A138" s="36" t="s">
        <v>144</v>
      </c>
      <c r="B138" s="55" t="s">
        <v>145</v>
      </c>
      <c r="C138" s="52"/>
      <c r="D138" s="52"/>
      <c r="E138" s="51"/>
      <c r="F138" s="54">
        <v>0</v>
      </c>
      <c r="G138" s="54">
        <f t="shared" si="30"/>
        <v>0</v>
      </c>
      <c r="H138" s="54">
        <f t="shared" si="31"/>
        <v>0</v>
      </c>
      <c r="I138" s="54">
        <f t="shared" si="32"/>
        <v>0</v>
      </c>
      <c r="J138" s="54">
        <f t="shared" si="33"/>
        <v>0</v>
      </c>
      <c r="K138" s="54">
        <f t="shared" si="34"/>
        <v>0</v>
      </c>
      <c r="L138" s="25"/>
      <c r="M138" s="11"/>
      <c r="N138" s="26"/>
      <c r="O138" s="26"/>
    </row>
    <row r="139" spans="1:15" ht="24" customHeight="1" x14ac:dyDescent="0.2">
      <c r="A139" s="36" t="s">
        <v>283</v>
      </c>
      <c r="B139" s="99" t="s">
        <v>285</v>
      </c>
      <c r="C139" s="100"/>
      <c r="D139" s="100"/>
      <c r="E139" s="85"/>
      <c r="F139" s="54">
        <v>1413</v>
      </c>
      <c r="G139" s="54">
        <f t="shared" si="30"/>
        <v>1285.83</v>
      </c>
      <c r="H139" s="54">
        <f t="shared" si="31"/>
        <v>1167.8444999999999</v>
      </c>
      <c r="I139" s="54">
        <f t="shared" si="32"/>
        <v>1157.2470000000001</v>
      </c>
      <c r="J139" s="54">
        <f t="shared" si="33"/>
        <v>1147.0734</v>
      </c>
      <c r="K139" s="54">
        <f t="shared" si="34"/>
        <v>1136.0519999999999</v>
      </c>
      <c r="L139" s="25"/>
      <c r="M139" s="11"/>
      <c r="N139" s="26"/>
      <c r="O139" s="26"/>
    </row>
    <row r="140" spans="1:15" ht="24" customHeight="1" x14ac:dyDescent="0.2">
      <c r="A140" s="36" t="s">
        <v>284</v>
      </c>
      <c r="B140" s="99" t="s">
        <v>286</v>
      </c>
      <c r="C140" s="100"/>
      <c r="D140" s="100"/>
      <c r="E140" s="85"/>
      <c r="F140" s="54">
        <v>1727.06</v>
      </c>
      <c r="G140" s="54">
        <f t="shared" si="30"/>
        <v>1571.6245999999999</v>
      </c>
      <c r="H140" s="54">
        <f t="shared" si="31"/>
        <v>1427.41509</v>
      </c>
      <c r="I140" s="54">
        <f t="shared" si="32"/>
        <v>1414.4621400000001</v>
      </c>
      <c r="J140" s="54">
        <f t="shared" si="33"/>
        <v>1402.0273079999999</v>
      </c>
      <c r="K140" s="54">
        <f t="shared" si="34"/>
        <v>1388.5562399999999</v>
      </c>
      <c r="L140" s="25"/>
      <c r="M140" s="11"/>
      <c r="N140" s="26"/>
      <c r="O140" s="26"/>
    </row>
    <row r="141" spans="1:15" ht="24" customHeight="1" x14ac:dyDescent="0.2">
      <c r="A141" s="98" t="s">
        <v>146</v>
      </c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25"/>
      <c r="M141" s="11"/>
      <c r="N141" s="26"/>
      <c r="O141" s="26"/>
    </row>
    <row r="142" spans="1:15" ht="24" customHeight="1" x14ac:dyDescent="0.2">
      <c r="A142" s="36" t="s">
        <v>147</v>
      </c>
      <c r="B142" s="101" t="s">
        <v>148</v>
      </c>
      <c r="C142" s="101"/>
      <c r="D142" s="101"/>
      <c r="E142" s="57"/>
      <c r="F142" s="43">
        <v>144.44</v>
      </c>
      <c r="G142" s="43">
        <f t="shared" ref="G142:G173" si="35">SUM(F142-0.09*F142)</f>
        <v>131.44040000000001</v>
      </c>
      <c r="H142" s="43">
        <f t="shared" ref="H142:H173" si="36">SUM(F142-0.1735*F142)</f>
        <v>119.37966</v>
      </c>
      <c r="I142" s="43">
        <f t="shared" ref="I142:I173" si="37">SUM(F142-0.181*F142)</f>
        <v>118.29635999999999</v>
      </c>
      <c r="J142" s="43">
        <f t="shared" ref="J142:J173" si="38">SUM(F142-0.1882*F142)</f>
        <v>117.25639200000001</v>
      </c>
      <c r="K142" s="43">
        <f t="shared" ref="K142:K173" si="39">SUM(F142-0.196*F142)</f>
        <v>116.12976</v>
      </c>
      <c r="L142" s="25"/>
      <c r="M142" s="11"/>
      <c r="N142" s="26"/>
      <c r="O142" s="26"/>
    </row>
    <row r="143" spans="1:15" ht="24" customHeight="1" x14ac:dyDescent="0.2">
      <c r="A143" s="36" t="s">
        <v>217</v>
      </c>
      <c r="B143" s="74" t="s">
        <v>218</v>
      </c>
      <c r="C143" s="52"/>
      <c r="D143" s="52"/>
      <c r="E143" s="57"/>
      <c r="F143" s="43">
        <v>401.79</v>
      </c>
      <c r="G143" s="43">
        <f t="shared" si="35"/>
        <v>365.62890000000004</v>
      </c>
      <c r="H143" s="43">
        <v>365.62890000000004</v>
      </c>
      <c r="I143" s="43">
        <v>365.62890000000004</v>
      </c>
      <c r="J143" s="43">
        <v>365.62890000000004</v>
      </c>
      <c r="K143" s="43">
        <v>365.62890000000004</v>
      </c>
      <c r="L143" s="25"/>
      <c r="M143" s="11"/>
      <c r="N143" s="26"/>
      <c r="O143" s="26"/>
    </row>
    <row r="144" spans="1:15" ht="24" customHeight="1" x14ac:dyDescent="0.2">
      <c r="A144" s="36" t="s">
        <v>149</v>
      </c>
      <c r="B144" s="56" t="s">
        <v>150</v>
      </c>
      <c r="C144" s="52"/>
      <c r="D144" s="52"/>
      <c r="E144" s="57"/>
      <c r="F144" s="43">
        <v>320.58</v>
      </c>
      <c r="G144" s="43">
        <f t="shared" si="35"/>
        <v>291.7278</v>
      </c>
      <c r="H144" s="43">
        <f t="shared" si="36"/>
        <v>264.95936999999998</v>
      </c>
      <c r="I144" s="43">
        <f t="shared" si="37"/>
        <v>262.55502000000001</v>
      </c>
      <c r="J144" s="43">
        <f t="shared" si="38"/>
        <v>260.24684400000001</v>
      </c>
      <c r="K144" s="43">
        <f t="shared" si="39"/>
        <v>257.74631999999997</v>
      </c>
      <c r="L144" s="25"/>
      <c r="M144" s="11"/>
      <c r="N144" s="26"/>
      <c r="O144" s="26"/>
    </row>
    <row r="145" spans="1:15" ht="24" customHeight="1" x14ac:dyDescent="0.2">
      <c r="A145" s="36" t="s">
        <v>151</v>
      </c>
      <c r="B145" s="58" t="s">
        <v>152</v>
      </c>
      <c r="C145" s="52"/>
      <c r="D145" s="52"/>
      <c r="E145" s="57"/>
      <c r="F145" s="43">
        <v>320.58</v>
      </c>
      <c r="G145" s="43">
        <f t="shared" si="35"/>
        <v>291.7278</v>
      </c>
      <c r="H145" s="43">
        <f t="shared" si="36"/>
        <v>264.95936999999998</v>
      </c>
      <c r="I145" s="43">
        <f t="shared" si="37"/>
        <v>262.55502000000001</v>
      </c>
      <c r="J145" s="43">
        <f t="shared" si="38"/>
        <v>260.24684400000001</v>
      </c>
      <c r="K145" s="43">
        <f t="shared" si="39"/>
        <v>257.74631999999997</v>
      </c>
      <c r="L145" s="25"/>
      <c r="M145" s="11"/>
      <c r="N145" s="26"/>
      <c r="O145" s="26"/>
    </row>
    <row r="146" spans="1:15" ht="24" customHeight="1" x14ac:dyDescent="0.2">
      <c r="A146" s="36" t="s">
        <v>153</v>
      </c>
      <c r="B146" s="59" t="s">
        <v>154</v>
      </c>
      <c r="C146" s="52"/>
      <c r="D146" s="52"/>
      <c r="E146" s="57"/>
      <c r="F146" s="43">
        <v>499.57</v>
      </c>
      <c r="G146" s="43">
        <f t="shared" si="35"/>
        <v>454.6087</v>
      </c>
      <c r="H146" s="43">
        <f t="shared" si="36"/>
        <v>412.89460500000001</v>
      </c>
      <c r="I146" s="43">
        <f t="shared" si="37"/>
        <v>409.14783</v>
      </c>
      <c r="J146" s="43">
        <f t="shared" si="38"/>
        <v>405.550926</v>
      </c>
      <c r="K146" s="43">
        <f t="shared" si="39"/>
        <v>401.65427999999997</v>
      </c>
      <c r="L146" s="25"/>
      <c r="M146" s="11"/>
      <c r="N146" s="26"/>
      <c r="O146" s="26"/>
    </row>
    <row r="147" spans="1:15" ht="24" customHeight="1" x14ac:dyDescent="0.2">
      <c r="A147" s="36" t="s">
        <v>155</v>
      </c>
      <c r="B147" s="60" t="s">
        <v>156</v>
      </c>
      <c r="C147" s="52"/>
      <c r="D147" s="52"/>
      <c r="E147" s="57"/>
      <c r="F147" s="43">
        <v>491.85</v>
      </c>
      <c r="G147" s="43">
        <f t="shared" si="35"/>
        <v>447.58350000000002</v>
      </c>
      <c r="H147" s="43">
        <f t="shared" si="36"/>
        <v>406.514025</v>
      </c>
      <c r="I147" s="43">
        <f t="shared" si="37"/>
        <v>402.82515000000001</v>
      </c>
      <c r="J147" s="43">
        <f t="shared" si="38"/>
        <v>399.28383000000002</v>
      </c>
      <c r="K147" s="43">
        <f t="shared" si="39"/>
        <v>395.44740000000002</v>
      </c>
      <c r="L147" s="25"/>
      <c r="M147" s="11"/>
      <c r="N147" s="26"/>
      <c r="O147" s="26"/>
    </row>
    <row r="148" spans="1:15" ht="24" customHeight="1" x14ac:dyDescent="0.2">
      <c r="A148" s="36" t="s">
        <v>157</v>
      </c>
      <c r="B148" s="88" t="s">
        <v>158</v>
      </c>
      <c r="C148" s="88"/>
      <c r="D148" s="88"/>
      <c r="E148" s="57"/>
      <c r="F148" s="43">
        <v>491.85</v>
      </c>
      <c r="G148" s="43">
        <f t="shared" si="35"/>
        <v>447.58350000000002</v>
      </c>
      <c r="H148" s="43">
        <f t="shared" si="36"/>
        <v>406.514025</v>
      </c>
      <c r="I148" s="43">
        <f t="shared" si="37"/>
        <v>402.82515000000001</v>
      </c>
      <c r="J148" s="43">
        <f t="shared" si="38"/>
        <v>399.28383000000002</v>
      </c>
      <c r="K148" s="43">
        <f t="shared" si="39"/>
        <v>395.44740000000002</v>
      </c>
      <c r="L148" s="25"/>
      <c r="M148" s="11"/>
      <c r="N148" s="26"/>
      <c r="O148" s="26"/>
    </row>
    <row r="149" spans="1:15" ht="24" customHeight="1" x14ac:dyDescent="0.2">
      <c r="A149" s="36" t="s">
        <v>159</v>
      </c>
      <c r="B149" s="61" t="s">
        <v>160</v>
      </c>
      <c r="C149" s="52"/>
      <c r="D149" s="62"/>
      <c r="E149" s="57"/>
      <c r="F149" s="43">
        <v>491.85</v>
      </c>
      <c r="G149" s="43">
        <f t="shared" si="35"/>
        <v>447.58350000000002</v>
      </c>
      <c r="H149" s="43">
        <f t="shared" si="36"/>
        <v>406.514025</v>
      </c>
      <c r="I149" s="43">
        <f t="shared" si="37"/>
        <v>402.82515000000001</v>
      </c>
      <c r="J149" s="43">
        <f t="shared" si="38"/>
        <v>399.28383000000002</v>
      </c>
      <c r="K149" s="43">
        <f t="shared" si="39"/>
        <v>395.44740000000002</v>
      </c>
      <c r="L149" s="25"/>
      <c r="M149" s="11"/>
      <c r="N149" s="26"/>
      <c r="O149" s="26"/>
    </row>
    <row r="150" spans="1:15" ht="24" customHeight="1" x14ac:dyDescent="0.2">
      <c r="A150" s="36" t="s">
        <v>161</v>
      </c>
      <c r="B150" s="88" t="s">
        <v>162</v>
      </c>
      <c r="C150" s="88"/>
      <c r="D150" s="88"/>
      <c r="E150" s="57"/>
      <c r="F150" s="43">
        <v>491.85</v>
      </c>
      <c r="G150" s="43">
        <f t="shared" si="35"/>
        <v>447.58350000000002</v>
      </c>
      <c r="H150" s="43">
        <f t="shared" si="36"/>
        <v>406.514025</v>
      </c>
      <c r="I150" s="43">
        <f t="shared" si="37"/>
        <v>402.82515000000001</v>
      </c>
      <c r="J150" s="43">
        <f t="shared" si="38"/>
        <v>399.28383000000002</v>
      </c>
      <c r="K150" s="43">
        <f t="shared" si="39"/>
        <v>395.44740000000002</v>
      </c>
      <c r="L150" s="25"/>
      <c r="M150" s="11"/>
      <c r="N150" s="26"/>
      <c r="O150" s="26"/>
    </row>
    <row r="151" spans="1:15" ht="24" customHeight="1" x14ac:dyDescent="0.2">
      <c r="A151" s="36" t="s">
        <v>163</v>
      </c>
      <c r="B151" s="56" t="s">
        <v>164</v>
      </c>
      <c r="C151" s="52"/>
      <c r="D151" s="62"/>
      <c r="E151" s="57"/>
      <c r="F151" s="43">
        <v>491.85</v>
      </c>
      <c r="G151" s="43">
        <f t="shared" si="35"/>
        <v>447.58350000000002</v>
      </c>
      <c r="H151" s="43">
        <f t="shared" si="36"/>
        <v>406.514025</v>
      </c>
      <c r="I151" s="43">
        <f t="shared" si="37"/>
        <v>402.82515000000001</v>
      </c>
      <c r="J151" s="43">
        <f t="shared" si="38"/>
        <v>399.28383000000002</v>
      </c>
      <c r="K151" s="43">
        <f t="shared" si="39"/>
        <v>395.44740000000002</v>
      </c>
      <c r="L151" s="25"/>
      <c r="M151" s="11"/>
      <c r="N151" s="26"/>
      <c r="O151" s="26"/>
    </row>
    <row r="152" spans="1:15" ht="24" customHeight="1" x14ac:dyDescent="0.2">
      <c r="A152" s="36" t="s">
        <v>165</v>
      </c>
      <c r="B152" s="56" t="s">
        <v>166</v>
      </c>
      <c r="C152" s="52"/>
      <c r="D152" s="62"/>
      <c r="E152" s="57"/>
      <c r="F152" s="43">
        <v>491.85</v>
      </c>
      <c r="G152" s="43">
        <f t="shared" si="35"/>
        <v>447.58350000000002</v>
      </c>
      <c r="H152" s="43">
        <f t="shared" si="36"/>
        <v>406.514025</v>
      </c>
      <c r="I152" s="43">
        <f t="shared" si="37"/>
        <v>402.82515000000001</v>
      </c>
      <c r="J152" s="43">
        <f t="shared" si="38"/>
        <v>399.28383000000002</v>
      </c>
      <c r="K152" s="43">
        <f t="shared" si="39"/>
        <v>395.44740000000002</v>
      </c>
      <c r="L152" s="25"/>
      <c r="M152" s="11"/>
      <c r="N152" s="26"/>
      <c r="O152" s="26"/>
    </row>
    <row r="153" spans="1:15" ht="24" customHeight="1" x14ac:dyDescent="0.2">
      <c r="A153" s="36" t="s">
        <v>167</v>
      </c>
      <c r="B153" s="55" t="s">
        <v>168</v>
      </c>
      <c r="C153" s="52"/>
      <c r="D153" s="62"/>
      <c r="E153" s="57"/>
      <c r="F153" s="43">
        <v>491.85</v>
      </c>
      <c r="G153" s="43">
        <f t="shared" si="35"/>
        <v>447.58350000000002</v>
      </c>
      <c r="H153" s="43">
        <f t="shared" si="36"/>
        <v>406.514025</v>
      </c>
      <c r="I153" s="43">
        <f t="shared" si="37"/>
        <v>402.82515000000001</v>
      </c>
      <c r="J153" s="43">
        <f t="shared" si="38"/>
        <v>399.28383000000002</v>
      </c>
      <c r="K153" s="43">
        <f t="shared" si="39"/>
        <v>395.44740000000002</v>
      </c>
      <c r="L153" s="25"/>
      <c r="M153" s="11"/>
      <c r="N153" s="26"/>
      <c r="O153" s="26"/>
    </row>
    <row r="154" spans="1:15" ht="24" customHeight="1" x14ac:dyDescent="0.2">
      <c r="A154" s="36" t="s">
        <v>169</v>
      </c>
      <c r="B154" s="56" t="s">
        <v>170</v>
      </c>
      <c r="C154" s="52"/>
      <c r="D154" s="62"/>
      <c r="E154" s="57"/>
      <c r="F154" s="43">
        <v>491.85</v>
      </c>
      <c r="G154" s="43">
        <f t="shared" si="35"/>
        <v>447.58350000000002</v>
      </c>
      <c r="H154" s="43">
        <f t="shared" si="36"/>
        <v>406.514025</v>
      </c>
      <c r="I154" s="43">
        <f t="shared" si="37"/>
        <v>402.82515000000001</v>
      </c>
      <c r="J154" s="43">
        <f t="shared" si="38"/>
        <v>399.28383000000002</v>
      </c>
      <c r="K154" s="43">
        <f t="shared" si="39"/>
        <v>395.44740000000002</v>
      </c>
      <c r="L154" s="25"/>
      <c r="M154" s="11"/>
      <c r="N154" s="26"/>
      <c r="O154" s="26"/>
    </row>
    <row r="155" spans="1:15" ht="24" customHeight="1" x14ac:dyDescent="0.2">
      <c r="A155" s="36" t="s">
        <v>171</v>
      </c>
      <c r="B155" s="88" t="s">
        <v>172</v>
      </c>
      <c r="C155" s="88"/>
      <c r="D155" s="88"/>
      <c r="E155" s="57"/>
      <c r="F155" s="43">
        <v>491.85</v>
      </c>
      <c r="G155" s="43">
        <f t="shared" si="35"/>
        <v>447.58350000000002</v>
      </c>
      <c r="H155" s="43">
        <f t="shared" si="36"/>
        <v>406.514025</v>
      </c>
      <c r="I155" s="43">
        <f t="shared" si="37"/>
        <v>402.82515000000001</v>
      </c>
      <c r="J155" s="43">
        <f t="shared" si="38"/>
        <v>399.28383000000002</v>
      </c>
      <c r="K155" s="43">
        <f t="shared" si="39"/>
        <v>395.44740000000002</v>
      </c>
      <c r="L155" s="25"/>
      <c r="M155" s="11"/>
      <c r="N155" s="26"/>
      <c r="O155" s="26"/>
    </row>
    <row r="156" spans="1:15" ht="24" customHeight="1" x14ac:dyDescent="0.2">
      <c r="A156" s="36" t="s">
        <v>173</v>
      </c>
      <c r="B156" s="88" t="s">
        <v>174</v>
      </c>
      <c r="C156" s="88"/>
      <c r="D156" s="88"/>
      <c r="E156" s="57"/>
      <c r="F156" s="43">
        <v>491.85</v>
      </c>
      <c r="G156" s="43">
        <f t="shared" si="35"/>
        <v>447.58350000000002</v>
      </c>
      <c r="H156" s="43">
        <f t="shared" si="36"/>
        <v>406.514025</v>
      </c>
      <c r="I156" s="43">
        <f t="shared" si="37"/>
        <v>402.82515000000001</v>
      </c>
      <c r="J156" s="43">
        <f t="shared" si="38"/>
        <v>399.28383000000002</v>
      </c>
      <c r="K156" s="43">
        <f t="shared" si="39"/>
        <v>395.44740000000002</v>
      </c>
      <c r="L156" s="25"/>
      <c r="M156" s="11"/>
      <c r="N156" s="26"/>
      <c r="O156" s="26"/>
    </row>
    <row r="157" spans="1:15" ht="24" customHeight="1" x14ac:dyDescent="0.2">
      <c r="A157" s="36" t="s">
        <v>175</v>
      </c>
      <c r="B157" s="55" t="s">
        <v>176</v>
      </c>
      <c r="C157" s="52"/>
      <c r="D157" s="62"/>
      <c r="E157" s="57"/>
      <c r="F157" s="43">
        <v>491.85</v>
      </c>
      <c r="G157" s="43">
        <f t="shared" si="35"/>
        <v>447.58350000000002</v>
      </c>
      <c r="H157" s="43">
        <f t="shared" si="36"/>
        <v>406.514025</v>
      </c>
      <c r="I157" s="43">
        <f t="shared" si="37"/>
        <v>402.82515000000001</v>
      </c>
      <c r="J157" s="43">
        <f t="shared" si="38"/>
        <v>399.28383000000002</v>
      </c>
      <c r="K157" s="43">
        <f t="shared" si="39"/>
        <v>395.44740000000002</v>
      </c>
      <c r="L157" s="25"/>
      <c r="M157" s="11"/>
      <c r="N157" s="26"/>
      <c r="O157" s="26"/>
    </row>
    <row r="158" spans="1:15" ht="24" customHeight="1" x14ac:dyDescent="0.2">
      <c r="A158" s="36" t="s">
        <v>177</v>
      </c>
      <c r="B158" s="88" t="s">
        <v>178</v>
      </c>
      <c r="C158" s="88"/>
      <c r="D158" s="88"/>
      <c r="E158" s="57"/>
      <c r="F158" s="43">
        <v>491.85</v>
      </c>
      <c r="G158" s="43">
        <f t="shared" si="35"/>
        <v>447.58350000000002</v>
      </c>
      <c r="H158" s="43">
        <f t="shared" si="36"/>
        <v>406.514025</v>
      </c>
      <c r="I158" s="43">
        <f t="shared" si="37"/>
        <v>402.82515000000001</v>
      </c>
      <c r="J158" s="43">
        <f t="shared" si="38"/>
        <v>399.28383000000002</v>
      </c>
      <c r="K158" s="43">
        <f t="shared" si="39"/>
        <v>395.44740000000002</v>
      </c>
      <c r="L158" s="25"/>
      <c r="M158" s="11"/>
      <c r="N158" s="26"/>
      <c r="O158" s="26"/>
    </row>
    <row r="159" spans="1:15" ht="24" customHeight="1" x14ac:dyDescent="0.2">
      <c r="A159" s="36" t="s">
        <v>163</v>
      </c>
      <c r="B159" s="88" t="s">
        <v>179</v>
      </c>
      <c r="C159" s="88"/>
      <c r="D159" s="88"/>
      <c r="E159" s="57"/>
      <c r="F159" s="43">
        <v>491.85</v>
      </c>
      <c r="G159" s="43">
        <f t="shared" si="35"/>
        <v>447.58350000000002</v>
      </c>
      <c r="H159" s="43">
        <f t="shared" si="36"/>
        <v>406.514025</v>
      </c>
      <c r="I159" s="43">
        <f t="shared" si="37"/>
        <v>402.82515000000001</v>
      </c>
      <c r="J159" s="43">
        <f t="shared" si="38"/>
        <v>399.28383000000002</v>
      </c>
      <c r="K159" s="43">
        <f t="shared" si="39"/>
        <v>395.44740000000002</v>
      </c>
      <c r="L159" s="25"/>
      <c r="M159" s="11"/>
      <c r="N159" s="26"/>
      <c r="O159" s="26"/>
    </row>
    <row r="160" spans="1:15" ht="24" customHeight="1" x14ac:dyDescent="0.2">
      <c r="A160" s="36" t="s">
        <v>155</v>
      </c>
      <c r="B160" s="88" t="s">
        <v>180</v>
      </c>
      <c r="C160" s="88"/>
      <c r="D160" s="88"/>
      <c r="E160" s="57"/>
      <c r="F160" s="43">
        <v>491.85</v>
      </c>
      <c r="G160" s="43">
        <f t="shared" si="35"/>
        <v>447.58350000000002</v>
      </c>
      <c r="H160" s="43">
        <f t="shared" si="36"/>
        <v>406.514025</v>
      </c>
      <c r="I160" s="43">
        <f t="shared" si="37"/>
        <v>402.82515000000001</v>
      </c>
      <c r="J160" s="43">
        <f t="shared" si="38"/>
        <v>399.28383000000002</v>
      </c>
      <c r="K160" s="43">
        <f t="shared" si="39"/>
        <v>395.44740000000002</v>
      </c>
      <c r="L160" s="25"/>
      <c r="M160" s="11"/>
      <c r="N160" s="26"/>
      <c r="O160" s="26"/>
    </row>
    <row r="161" spans="1:15" ht="24" customHeight="1" x14ac:dyDescent="0.2">
      <c r="A161" s="36" t="s">
        <v>272</v>
      </c>
      <c r="B161" s="88" t="s">
        <v>274</v>
      </c>
      <c r="C161" s="88"/>
      <c r="D161" s="88"/>
      <c r="E161" s="57"/>
      <c r="F161" s="43">
        <v>292.02</v>
      </c>
      <c r="G161" s="43">
        <f t="shared" si="35"/>
        <v>265.73820000000001</v>
      </c>
      <c r="H161" s="43">
        <f t="shared" si="36"/>
        <v>241.35452999999998</v>
      </c>
      <c r="I161" s="43">
        <f t="shared" si="37"/>
        <v>239.16437999999999</v>
      </c>
      <c r="J161" s="43">
        <f t="shared" si="38"/>
        <v>237.06183599999997</v>
      </c>
      <c r="K161" s="43">
        <f t="shared" si="39"/>
        <v>234.78407999999999</v>
      </c>
      <c r="L161" s="25"/>
      <c r="M161" s="11"/>
      <c r="N161" s="26"/>
      <c r="O161" s="26"/>
    </row>
    <row r="162" spans="1:15" ht="24" customHeight="1" x14ac:dyDescent="0.2">
      <c r="A162" s="36" t="s">
        <v>273</v>
      </c>
      <c r="B162" s="88" t="s">
        <v>275</v>
      </c>
      <c r="C162" s="88"/>
      <c r="D162" s="88"/>
      <c r="E162" s="57"/>
      <c r="F162" s="43">
        <v>292.02</v>
      </c>
      <c r="G162" s="43">
        <f t="shared" si="35"/>
        <v>265.73820000000001</v>
      </c>
      <c r="H162" s="43">
        <f t="shared" si="36"/>
        <v>241.35452999999998</v>
      </c>
      <c r="I162" s="43">
        <f t="shared" si="37"/>
        <v>239.16437999999999</v>
      </c>
      <c r="J162" s="43">
        <f t="shared" si="38"/>
        <v>237.06183599999997</v>
      </c>
      <c r="K162" s="43">
        <f t="shared" si="39"/>
        <v>234.78407999999999</v>
      </c>
      <c r="L162" s="25"/>
      <c r="M162" s="11"/>
      <c r="N162" s="26"/>
      <c r="O162" s="26"/>
    </row>
    <row r="163" spans="1:15" ht="24" customHeight="1" x14ac:dyDescent="0.2">
      <c r="A163" s="36" t="s">
        <v>277</v>
      </c>
      <c r="B163" s="88" t="s">
        <v>276</v>
      </c>
      <c r="C163" s="88"/>
      <c r="D163" s="88"/>
      <c r="E163" s="57"/>
      <c r="F163" s="43">
        <v>333.74</v>
      </c>
      <c r="G163" s="43">
        <f t="shared" si="35"/>
        <v>303.70339999999999</v>
      </c>
      <c r="H163" s="43">
        <f t="shared" si="36"/>
        <v>275.83611000000002</v>
      </c>
      <c r="I163" s="43">
        <f t="shared" si="37"/>
        <v>273.33305999999999</v>
      </c>
      <c r="J163" s="43">
        <f t="shared" si="38"/>
        <v>270.93013200000001</v>
      </c>
      <c r="K163" s="43">
        <f t="shared" si="39"/>
        <v>268.32695999999999</v>
      </c>
      <c r="L163" s="25"/>
      <c r="M163" s="11"/>
      <c r="N163" s="26"/>
      <c r="O163" s="26"/>
    </row>
    <row r="164" spans="1:15" ht="24" customHeight="1" x14ac:dyDescent="0.2">
      <c r="A164" s="36" t="s">
        <v>278</v>
      </c>
      <c r="B164" s="88" t="s">
        <v>279</v>
      </c>
      <c r="C164" s="88"/>
      <c r="D164" s="88"/>
      <c r="E164" s="57"/>
      <c r="F164" s="43">
        <v>333.74</v>
      </c>
      <c r="G164" s="43">
        <f t="shared" si="35"/>
        <v>303.70339999999999</v>
      </c>
      <c r="H164" s="43">
        <f t="shared" si="36"/>
        <v>275.83611000000002</v>
      </c>
      <c r="I164" s="43">
        <f t="shared" si="37"/>
        <v>273.33305999999999</v>
      </c>
      <c r="J164" s="43">
        <f t="shared" si="38"/>
        <v>270.93013200000001</v>
      </c>
      <c r="K164" s="43">
        <f t="shared" si="39"/>
        <v>268.32695999999999</v>
      </c>
      <c r="L164" s="25"/>
      <c r="M164" s="11"/>
      <c r="N164" s="26"/>
      <c r="O164" s="26"/>
    </row>
    <row r="165" spans="1:15" ht="24" customHeight="1" x14ac:dyDescent="0.2">
      <c r="A165" s="36" t="s">
        <v>181</v>
      </c>
      <c r="B165" s="88" t="s">
        <v>182</v>
      </c>
      <c r="C165" s="88"/>
      <c r="D165" s="88"/>
      <c r="E165" s="57"/>
      <c r="F165" s="43">
        <v>0</v>
      </c>
      <c r="G165" s="43">
        <f t="shared" si="35"/>
        <v>0</v>
      </c>
      <c r="H165" s="43">
        <f t="shared" si="36"/>
        <v>0</v>
      </c>
      <c r="I165" s="43">
        <f t="shared" si="37"/>
        <v>0</v>
      </c>
      <c r="J165" s="43">
        <f t="shared" si="38"/>
        <v>0</v>
      </c>
      <c r="K165" s="43">
        <f t="shared" si="39"/>
        <v>0</v>
      </c>
      <c r="L165" s="25"/>
      <c r="M165" s="11"/>
      <c r="N165" s="26"/>
      <c r="O165" s="26"/>
    </row>
    <row r="166" spans="1:15" ht="24" customHeight="1" x14ac:dyDescent="0.2">
      <c r="A166" s="36" t="s">
        <v>183</v>
      </c>
      <c r="B166" s="88" t="s">
        <v>184</v>
      </c>
      <c r="C166" s="88"/>
      <c r="D166" s="88"/>
      <c r="E166" s="57"/>
      <c r="F166" s="43">
        <v>0</v>
      </c>
      <c r="G166" s="43">
        <f t="shared" si="35"/>
        <v>0</v>
      </c>
      <c r="H166" s="43">
        <f t="shared" si="36"/>
        <v>0</v>
      </c>
      <c r="I166" s="43">
        <f t="shared" si="37"/>
        <v>0</v>
      </c>
      <c r="J166" s="43">
        <f t="shared" si="38"/>
        <v>0</v>
      </c>
      <c r="K166" s="43">
        <f t="shared" si="39"/>
        <v>0</v>
      </c>
      <c r="L166" s="25"/>
      <c r="M166" s="11"/>
      <c r="N166" s="26"/>
      <c r="O166" s="26"/>
    </row>
    <row r="167" spans="1:15" ht="24" customHeight="1" x14ac:dyDescent="0.2">
      <c r="A167" s="36" t="s">
        <v>185</v>
      </c>
      <c r="B167" s="88" t="s">
        <v>186</v>
      </c>
      <c r="C167" s="88"/>
      <c r="D167" s="88"/>
      <c r="E167" s="57"/>
      <c r="F167" s="43">
        <v>0</v>
      </c>
      <c r="G167" s="43">
        <f t="shared" si="35"/>
        <v>0</v>
      </c>
      <c r="H167" s="43">
        <f t="shared" si="36"/>
        <v>0</v>
      </c>
      <c r="I167" s="43">
        <f t="shared" si="37"/>
        <v>0</v>
      </c>
      <c r="J167" s="43">
        <f t="shared" si="38"/>
        <v>0</v>
      </c>
      <c r="K167" s="43">
        <f t="shared" si="39"/>
        <v>0</v>
      </c>
      <c r="L167" s="25"/>
      <c r="M167" s="11"/>
      <c r="N167" s="26"/>
      <c r="O167" s="26"/>
    </row>
    <row r="168" spans="1:15" ht="24" customHeight="1" x14ac:dyDescent="0.2">
      <c r="A168" s="36" t="s">
        <v>249</v>
      </c>
      <c r="B168" s="58" t="s">
        <v>250</v>
      </c>
      <c r="C168" s="52"/>
      <c r="D168" s="62"/>
      <c r="E168" s="57"/>
      <c r="F168" s="43">
        <v>292.02</v>
      </c>
      <c r="G168" s="43">
        <f t="shared" si="35"/>
        <v>265.73820000000001</v>
      </c>
      <c r="H168" s="43">
        <f t="shared" si="36"/>
        <v>241.35452999999998</v>
      </c>
      <c r="I168" s="43">
        <f t="shared" si="37"/>
        <v>239.16437999999999</v>
      </c>
      <c r="J168" s="43">
        <f t="shared" si="38"/>
        <v>237.06183599999997</v>
      </c>
      <c r="K168" s="43">
        <f t="shared" si="39"/>
        <v>234.78407999999999</v>
      </c>
      <c r="L168" s="25"/>
      <c r="M168" s="11"/>
      <c r="N168" s="26"/>
      <c r="O168" s="26"/>
    </row>
    <row r="169" spans="1:15" ht="24" customHeight="1" x14ac:dyDescent="0.2">
      <c r="A169" s="36" t="s">
        <v>251</v>
      </c>
      <c r="B169" s="58" t="s">
        <v>252</v>
      </c>
      <c r="C169" s="52"/>
      <c r="D169" s="62"/>
      <c r="E169" s="57"/>
      <c r="F169" s="43">
        <v>292.02</v>
      </c>
      <c r="G169" s="43">
        <f t="shared" si="35"/>
        <v>265.73820000000001</v>
      </c>
      <c r="H169" s="43">
        <f t="shared" si="36"/>
        <v>241.35452999999998</v>
      </c>
      <c r="I169" s="43">
        <f t="shared" si="37"/>
        <v>239.16437999999999</v>
      </c>
      <c r="J169" s="43">
        <f t="shared" si="38"/>
        <v>237.06183599999997</v>
      </c>
      <c r="K169" s="43">
        <f t="shared" si="39"/>
        <v>234.78407999999999</v>
      </c>
      <c r="L169" s="25"/>
      <c r="M169" s="11"/>
      <c r="N169" s="26"/>
      <c r="O169" s="26"/>
    </row>
    <row r="170" spans="1:15" ht="24" customHeight="1" x14ac:dyDescent="0.2">
      <c r="A170" s="36" t="s">
        <v>187</v>
      </c>
      <c r="B170" s="63" t="s">
        <v>188</v>
      </c>
      <c r="C170" s="52"/>
      <c r="D170" s="62"/>
      <c r="E170" s="57"/>
      <c r="F170" s="43">
        <v>352.31</v>
      </c>
      <c r="G170" s="43">
        <f t="shared" si="35"/>
        <v>320.60210000000001</v>
      </c>
      <c r="H170" s="43">
        <f t="shared" si="36"/>
        <v>291.18421499999999</v>
      </c>
      <c r="I170" s="43">
        <f t="shared" si="37"/>
        <v>288.54189000000002</v>
      </c>
      <c r="J170" s="43">
        <f t="shared" si="38"/>
        <v>286.00525800000003</v>
      </c>
      <c r="K170" s="43">
        <f t="shared" si="39"/>
        <v>283.25724000000002</v>
      </c>
      <c r="L170" s="25"/>
      <c r="M170" s="11"/>
      <c r="N170" s="26"/>
      <c r="O170" s="26"/>
    </row>
    <row r="171" spans="1:15" ht="24" customHeight="1" x14ac:dyDescent="0.2">
      <c r="A171" s="36" t="s">
        <v>189</v>
      </c>
      <c r="B171" s="64" t="s">
        <v>190</v>
      </c>
      <c r="C171" s="52"/>
      <c r="D171" s="62"/>
      <c r="E171" s="57"/>
      <c r="F171" s="43">
        <v>296.26</v>
      </c>
      <c r="G171" s="43">
        <f t="shared" si="35"/>
        <v>269.59659999999997</v>
      </c>
      <c r="H171" s="43">
        <f t="shared" si="36"/>
        <v>244.85889</v>
      </c>
      <c r="I171" s="43">
        <f t="shared" si="37"/>
        <v>242.63693999999998</v>
      </c>
      <c r="J171" s="43">
        <f t="shared" si="38"/>
        <v>240.50386799999998</v>
      </c>
      <c r="K171" s="43">
        <f t="shared" si="39"/>
        <v>238.19304</v>
      </c>
      <c r="L171" s="25"/>
      <c r="M171" s="11"/>
      <c r="N171" s="26"/>
      <c r="O171" s="26"/>
    </row>
    <row r="172" spans="1:15" ht="24" customHeight="1" x14ac:dyDescent="0.2">
      <c r="A172" s="36" t="s">
        <v>191</v>
      </c>
      <c r="B172" s="64" t="s">
        <v>192</v>
      </c>
      <c r="C172" s="52"/>
      <c r="D172" s="62"/>
      <c r="E172" s="57"/>
      <c r="F172" s="43">
        <v>296.26</v>
      </c>
      <c r="G172" s="43">
        <f t="shared" si="35"/>
        <v>269.59659999999997</v>
      </c>
      <c r="H172" s="43">
        <f t="shared" si="36"/>
        <v>244.85889</v>
      </c>
      <c r="I172" s="43">
        <f t="shared" si="37"/>
        <v>242.63693999999998</v>
      </c>
      <c r="J172" s="43">
        <f t="shared" si="38"/>
        <v>240.50386799999998</v>
      </c>
      <c r="K172" s="43">
        <f t="shared" si="39"/>
        <v>238.19304</v>
      </c>
      <c r="L172" s="25"/>
      <c r="M172" s="11"/>
      <c r="N172" s="26"/>
      <c r="O172" s="26"/>
    </row>
    <row r="173" spans="1:15" ht="24" customHeight="1" x14ac:dyDescent="0.2">
      <c r="A173" s="36" t="s">
        <v>193</v>
      </c>
      <c r="B173" s="65" t="s">
        <v>194</v>
      </c>
      <c r="C173" s="52"/>
      <c r="D173" s="62"/>
      <c r="E173" s="57"/>
      <c r="F173" s="43">
        <v>352.31</v>
      </c>
      <c r="G173" s="43">
        <f t="shared" si="35"/>
        <v>320.60210000000001</v>
      </c>
      <c r="H173" s="43">
        <f t="shared" si="36"/>
        <v>291.18421499999999</v>
      </c>
      <c r="I173" s="43">
        <f t="shared" si="37"/>
        <v>288.54189000000002</v>
      </c>
      <c r="J173" s="43">
        <f t="shared" si="38"/>
        <v>286.00525800000003</v>
      </c>
      <c r="K173" s="43">
        <f t="shared" si="39"/>
        <v>283.25724000000002</v>
      </c>
      <c r="L173" s="25"/>
      <c r="M173" s="11"/>
      <c r="N173" s="26"/>
      <c r="O173" s="26"/>
    </row>
    <row r="174" spans="1:15" ht="24" customHeight="1" x14ac:dyDescent="0.2">
      <c r="A174" s="97" t="s">
        <v>195</v>
      </c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25"/>
      <c r="M174" s="11"/>
      <c r="N174" s="26"/>
      <c r="O174" s="26"/>
    </row>
    <row r="175" spans="1:15" ht="24" customHeight="1" x14ac:dyDescent="0.2">
      <c r="A175" s="75" t="s">
        <v>214</v>
      </c>
      <c r="B175" s="90" t="s">
        <v>215</v>
      </c>
      <c r="C175" s="90"/>
      <c r="D175" s="90"/>
      <c r="E175" s="76"/>
      <c r="F175" s="77" t="s">
        <v>216</v>
      </c>
      <c r="G175" s="77">
        <f>SUM(F175-0.09*F175)</f>
        <v>205.7328</v>
      </c>
      <c r="H175" s="77">
        <f>SUM(F175-0.1735*F175)</f>
        <v>186.85512</v>
      </c>
      <c r="I175" s="77">
        <f>SUM(F175-0.181*F175)</f>
        <v>185.15952000000001</v>
      </c>
      <c r="J175" s="77">
        <f>SUM(F175-0.1882*F175)</f>
        <v>183.531744</v>
      </c>
      <c r="K175" s="77">
        <f>SUM(F175-0.196*F175)</f>
        <v>181.76832000000002</v>
      </c>
      <c r="L175" s="25"/>
      <c r="M175" s="11"/>
      <c r="N175" s="26"/>
      <c r="O175" s="26"/>
    </row>
    <row r="176" spans="1:15" ht="24" customHeight="1" x14ac:dyDescent="0.2">
      <c r="A176" s="79" t="s">
        <v>223</v>
      </c>
      <c r="B176" s="117" t="s">
        <v>226</v>
      </c>
      <c r="C176" s="117"/>
      <c r="D176" s="118"/>
      <c r="E176" s="76"/>
      <c r="F176" s="77">
        <v>220.19</v>
      </c>
      <c r="G176" s="77">
        <f t="shared" ref="G176:G178" si="40">SUM(F176-0.09*F176)</f>
        <v>200.37289999999999</v>
      </c>
      <c r="H176" s="77">
        <f t="shared" ref="H176:H178" si="41">SUM(F176-0.1735*F176)</f>
        <v>181.98703499999999</v>
      </c>
      <c r="I176" s="77">
        <f t="shared" ref="I176:I178" si="42">SUM(F176-0.181*F176)</f>
        <v>180.33561</v>
      </c>
      <c r="J176" s="77">
        <f t="shared" ref="J176:J178" si="43">SUM(F176-0.1882*F176)</f>
        <v>178.75024200000001</v>
      </c>
      <c r="K176" s="77">
        <f t="shared" ref="K176:K178" si="44">SUM(F176-0.196*F176)</f>
        <v>177.03276</v>
      </c>
      <c r="L176" s="25"/>
      <c r="M176" s="11"/>
      <c r="N176" s="26"/>
      <c r="O176" s="26"/>
    </row>
    <row r="177" spans="1:22" ht="24" customHeight="1" x14ac:dyDescent="0.2">
      <c r="A177" s="75" t="s">
        <v>224</v>
      </c>
      <c r="B177" s="107" t="s">
        <v>227</v>
      </c>
      <c r="C177" s="108"/>
      <c r="D177" s="109"/>
      <c r="E177" s="76"/>
      <c r="F177" s="77">
        <v>220.19</v>
      </c>
      <c r="G177" s="77">
        <f t="shared" si="40"/>
        <v>200.37289999999999</v>
      </c>
      <c r="H177" s="77">
        <f t="shared" si="41"/>
        <v>181.98703499999999</v>
      </c>
      <c r="I177" s="77">
        <f t="shared" si="42"/>
        <v>180.33561</v>
      </c>
      <c r="J177" s="77">
        <f t="shared" si="43"/>
        <v>178.75024200000001</v>
      </c>
      <c r="K177" s="77">
        <f t="shared" si="44"/>
        <v>177.03276</v>
      </c>
      <c r="L177" s="25"/>
      <c r="M177" s="11"/>
      <c r="N177" s="26"/>
      <c r="O177" s="26"/>
    </row>
    <row r="178" spans="1:22" ht="24" customHeight="1" x14ac:dyDescent="0.2">
      <c r="A178" s="75" t="s">
        <v>225</v>
      </c>
      <c r="B178" s="107" t="s">
        <v>228</v>
      </c>
      <c r="C178" s="108"/>
      <c r="D178" s="109"/>
      <c r="E178" s="76"/>
      <c r="F178" s="77">
        <v>220.19</v>
      </c>
      <c r="G178" s="77">
        <f t="shared" si="40"/>
        <v>200.37289999999999</v>
      </c>
      <c r="H178" s="77">
        <f t="shared" si="41"/>
        <v>181.98703499999999</v>
      </c>
      <c r="I178" s="77">
        <f t="shared" si="42"/>
        <v>180.33561</v>
      </c>
      <c r="J178" s="77">
        <f t="shared" si="43"/>
        <v>178.75024200000001</v>
      </c>
      <c r="K178" s="77">
        <f t="shared" si="44"/>
        <v>177.03276</v>
      </c>
      <c r="L178" s="25"/>
      <c r="M178" s="11"/>
      <c r="N178" s="26"/>
      <c r="O178" s="26"/>
    </row>
    <row r="179" spans="1:22" ht="24" customHeight="1" x14ac:dyDescent="0.2">
      <c r="A179" s="75" t="s">
        <v>219</v>
      </c>
      <c r="B179" s="90" t="s">
        <v>220</v>
      </c>
      <c r="C179" s="90"/>
      <c r="D179" s="90"/>
      <c r="E179" s="76"/>
      <c r="F179" s="77">
        <v>191.13</v>
      </c>
      <c r="G179" s="77">
        <f>SUM(F179-0.09*F179)</f>
        <v>173.92830000000001</v>
      </c>
      <c r="H179" s="77">
        <f>SUM(F179-0.1735*F179)</f>
        <v>157.96894499999999</v>
      </c>
      <c r="I179" s="77">
        <f>SUM(F179-0.181*F179)</f>
        <v>156.53547</v>
      </c>
      <c r="J179" s="77">
        <f>SUM(F179-0.1882*F179)</f>
        <v>155.159334</v>
      </c>
      <c r="K179" s="77">
        <f>SUM(F179-0.196*F179)</f>
        <v>153.66852</v>
      </c>
      <c r="L179" s="25"/>
      <c r="M179" s="11"/>
      <c r="N179" s="26"/>
      <c r="O179" s="26"/>
    </row>
    <row r="180" spans="1:22" ht="24" customHeight="1" x14ac:dyDescent="0.2">
      <c r="A180" s="75" t="s">
        <v>221</v>
      </c>
      <c r="B180" s="90" t="s">
        <v>222</v>
      </c>
      <c r="C180" s="90"/>
      <c r="D180" s="90"/>
      <c r="E180" s="76"/>
      <c r="F180" s="77">
        <v>187.68</v>
      </c>
      <c r="G180" s="77">
        <f>SUM(F180-0.09*F180)</f>
        <v>170.78880000000001</v>
      </c>
      <c r="H180" s="77">
        <f>SUM(F180-0.1735*F180)</f>
        <v>155.11752000000001</v>
      </c>
      <c r="I180" s="77">
        <f>SUM(F180-0.181*F180)</f>
        <v>153.70992000000001</v>
      </c>
      <c r="J180" s="77">
        <f>SUM(F180-0.1882*F180)</f>
        <v>152.35862400000002</v>
      </c>
      <c r="K180" s="77">
        <f>SUM(F180-0.196*F180)</f>
        <v>150.89472000000001</v>
      </c>
      <c r="L180" s="25"/>
      <c r="M180" s="11"/>
      <c r="N180" s="26"/>
      <c r="O180" s="26"/>
    </row>
    <row r="181" spans="1:22" ht="24" customHeight="1" x14ac:dyDescent="0.2">
      <c r="A181" s="48" t="s">
        <v>196</v>
      </c>
      <c r="B181" s="90" t="s">
        <v>197</v>
      </c>
      <c r="C181" s="90"/>
      <c r="D181" s="90"/>
      <c r="E181" s="66"/>
      <c r="F181" s="43">
        <v>0</v>
      </c>
      <c r="G181" s="43">
        <f>SUM(F181-0.09*F181)</f>
        <v>0</v>
      </c>
      <c r="H181" s="43">
        <f>SUM(F181-0.1735*F181)</f>
        <v>0</v>
      </c>
      <c r="I181" s="43">
        <f>SUM(F181-0.181*F181)</f>
        <v>0</v>
      </c>
      <c r="J181" s="43">
        <f>SUM(F181-0.1882*F181)</f>
        <v>0</v>
      </c>
      <c r="K181" s="43">
        <f>SUM(F181-0.196*F181)</f>
        <v>0</v>
      </c>
      <c r="L181" s="25"/>
      <c r="M181" s="11"/>
      <c r="N181" s="26"/>
      <c r="O181" s="26"/>
    </row>
    <row r="182" spans="1:22" ht="24" customHeight="1" x14ac:dyDescent="0.2">
      <c r="A182" s="50" t="s">
        <v>198</v>
      </c>
      <c r="B182" s="90" t="s">
        <v>199</v>
      </c>
      <c r="C182" s="90"/>
      <c r="D182" s="90"/>
      <c r="E182" s="67"/>
      <c r="F182" s="43">
        <v>0</v>
      </c>
      <c r="G182" s="43">
        <f>SUM(F182-0.09*F182)</f>
        <v>0</v>
      </c>
      <c r="H182" s="43">
        <f>SUM(F182-0.1735*F182)</f>
        <v>0</v>
      </c>
      <c r="I182" s="43">
        <f>SUM(F182-0.181*F182)</f>
        <v>0</v>
      </c>
      <c r="J182" s="43">
        <f>SUM(F182-0.1882*F182)</f>
        <v>0</v>
      </c>
      <c r="K182" s="43">
        <f>SUM(F182-0.196*F182)</f>
        <v>0</v>
      </c>
      <c r="L182" s="25"/>
      <c r="M182" s="11"/>
      <c r="N182" s="91"/>
      <c r="O182" s="91"/>
      <c r="P182" s="91"/>
      <c r="Q182" s="91"/>
      <c r="R182" s="91"/>
      <c r="S182" s="91"/>
      <c r="T182" s="91"/>
      <c r="U182" s="91"/>
      <c r="V182" s="91"/>
    </row>
    <row r="183" spans="1:22" ht="24" customHeight="1" x14ac:dyDescent="0.2">
      <c r="A183" s="92" t="s">
        <v>200</v>
      </c>
      <c r="B183" s="92"/>
      <c r="C183" s="92"/>
      <c r="D183" s="92"/>
      <c r="E183" s="92"/>
      <c r="F183" s="92"/>
      <c r="G183" s="92"/>
      <c r="H183" s="92"/>
      <c r="I183" s="92"/>
      <c r="J183" s="92"/>
      <c r="K183" s="92"/>
      <c r="M183" s="11"/>
    </row>
    <row r="184" spans="1:22" ht="24" customHeight="1" x14ac:dyDescent="0.2">
      <c r="A184" s="68">
        <v>77712</v>
      </c>
      <c r="B184" s="93" t="s">
        <v>201</v>
      </c>
      <c r="C184" s="93"/>
      <c r="D184" s="93"/>
      <c r="E184" s="69"/>
      <c r="F184" s="54">
        <v>309.76</v>
      </c>
      <c r="G184" s="54">
        <f>SUM(F184-0.09*F184)</f>
        <v>281.88159999999999</v>
      </c>
      <c r="H184" s="54">
        <f>SUM(F184-0.1735*F184)</f>
        <v>256.01664</v>
      </c>
      <c r="I184" s="54">
        <f>SUM(F184-0.181*F184)</f>
        <v>253.69344000000001</v>
      </c>
      <c r="J184" s="54">
        <f>SUM(F184-0.1882*F184)</f>
        <v>251.463168</v>
      </c>
      <c r="K184" s="54">
        <f>SUM(F184-0.196*F184)</f>
        <v>249.04703999999998</v>
      </c>
      <c r="M184" s="11"/>
    </row>
    <row r="185" spans="1:22" ht="24" customHeight="1" x14ac:dyDescent="0.2">
      <c r="A185" s="68">
        <v>777121</v>
      </c>
      <c r="B185" s="93" t="s">
        <v>211</v>
      </c>
      <c r="C185" s="93"/>
      <c r="D185" s="93"/>
      <c r="E185" s="69"/>
      <c r="F185" s="54">
        <v>309.76</v>
      </c>
      <c r="G185" s="54">
        <f>SUM(F185-0.09*F185)</f>
        <v>281.88159999999999</v>
      </c>
      <c r="H185" s="54">
        <f>SUM(F185-0.1735*F185)</f>
        <v>256.01664</v>
      </c>
      <c r="I185" s="54">
        <f>SUM(F185-0.181*F185)</f>
        <v>253.69344000000001</v>
      </c>
      <c r="J185" s="54">
        <f>SUM(F185-0.1882*F185)</f>
        <v>251.463168</v>
      </c>
      <c r="K185" s="54">
        <f>SUM(F185-0.196*F185)</f>
        <v>249.04703999999998</v>
      </c>
      <c r="M185" s="11"/>
    </row>
    <row r="186" spans="1:22" ht="24" customHeight="1" x14ac:dyDescent="0.2">
      <c r="A186" s="70">
        <v>77713</v>
      </c>
      <c r="B186" s="93" t="s">
        <v>202</v>
      </c>
      <c r="C186" s="93"/>
      <c r="D186" s="93"/>
      <c r="E186" s="69"/>
      <c r="F186" s="71">
        <v>238.32</v>
      </c>
      <c r="G186" s="71">
        <f>SUM(F186-0.09*F186)</f>
        <v>216.87119999999999</v>
      </c>
      <c r="H186" s="71">
        <f>SUM(F186-0.1735*F186)</f>
        <v>196.97147999999999</v>
      </c>
      <c r="I186" s="71">
        <f>SUM(F186-0.181*F186)</f>
        <v>195.18407999999999</v>
      </c>
      <c r="J186" s="71">
        <f>SUM(F186-0.1882*F186)</f>
        <v>193.468176</v>
      </c>
      <c r="K186" s="71">
        <f>SUM(F186-0.196*F186)</f>
        <v>191.60927999999998</v>
      </c>
      <c r="M186" s="11"/>
    </row>
    <row r="187" spans="1:22" ht="24" customHeight="1" x14ac:dyDescent="0.2">
      <c r="A187" s="70">
        <v>77714</v>
      </c>
      <c r="B187" s="93" t="s">
        <v>203</v>
      </c>
      <c r="C187" s="93"/>
      <c r="D187" s="93"/>
      <c r="E187" s="69"/>
      <c r="F187" s="71">
        <v>0</v>
      </c>
      <c r="G187" s="71">
        <f>SUM(F187-0.09*F187)</f>
        <v>0</v>
      </c>
      <c r="H187" s="71">
        <f>SUM(F187-0.1735*F187)</f>
        <v>0</v>
      </c>
      <c r="I187" s="71">
        <f>SUM(F187-0.181*F187)</f>
        <v>0</v>
      </c>
      <c r="J187" s="71">
        <f>SUM(F187-0.1882*F187)</f>
        <v>0</v>
      </c>
      <c r="K187" s="71">
        <f>SUM(F187-0.196*F187)</f>
        <v>0</v>
      </c>
      <c r="M187" s="11"/>
    </row>
    <row r="188" spans="1:22" ht="24" customHeight="1" x14ac:dyDescent="0.2">
      <c r="F188" s="72"/>
      <c r="G188" s="72"/>
      <c r="H188" s="72"/>
      <c r="I188" s="72"/>
      <c r="J188" s="72"/>
      <c r="K188" s="72"/>
    </row>
    <row r="189" spans="1:22" ht="24" customHeight="1" x14ac:dyDescent="0.2">
      <c r="F189" s="72"/>
      <c r="G189" s="72"/>
      <c r="H189" s="72"/>
      <c r="I189" s="72"/>
      <c r="J189" s="72"/>
      <c r="K189" s="72"/>
    </row>
    <row r="190" spans="1:22" ht="24" customHeight="1" x14ac:dyDescent="0.2">
      <c r="F190" s="72"/>
      <c r="G190" s="72"/>
      <c r="H190" s="72"/>
      <c r="I190" s="72"/>
      <c r="J190" s="72"/>
      <c r="K190" s="72"/>
    </row>
    <row r="191" spans="1:22" ht="24" customHeight="1" x14ac:dyDescent="0.2">
      <c r="F191" s="72"/>
      <c r="G191" s="72"/>
      <c r="H191" s="72"/>
      <c r="I191" s="72"/>
      <c r="J191" s="72"/>
      <c r="K191" s="72"/>
    </row>
    <row r="192" spans="1:22" ht="24" customHeight="1" x14ac:dyDescent="0.2">
      <c r="F192" s="72"/>
      <c r="G192" s="72"/>
      <c r="H192" s="72"/>
      <c r="I192" s="72"/>
      <c r="J192" s="72"/>
      <c r="K192" s="72"/>
    </row>
    <row r="193" spans="6:11" ht="24" customHeight="1" x14ac:dyDescent="0.2">
      <c r="F193" s="72"/>
      <c r="G193" s="72"/>
      <c r="H193" s="72"/>
      <c r="I193" s="72"/>
      <c r="J193" s="72"/>
      <c r="K193" s="72"/>
    </row>
    <row r="194" spans="6:11" ht="24" customHeight="1" x14ac:dyDescent="0.2">
      <c r="F194" s="72"/>
      <c r="G194" s="72"/>
      <c r="H194" s="72"/>
      <c r="I194" s="72"/>
      <c r="J194" s="72"/>
      <c r="K194" s="72"/>
    </row>
    <row r="195" spans="6:11" ht="24" customHeight="1" x14ac:dyDescent="0.2">
      <c r="F195" s="72"/>
      <c r="G195" s="72"/>
      <c r="H195" s="72"/>
      <c r="I195" s="72"/>
      <c r="J195" s="72"/>
      <c r="K195" s="72"/>
    </row>
    <row r="196" spans="6:11" ht="24" customHeight="1" x14ac:dyDescent="0.2">
      <c r="F196" s="72"/>
      <c r="G196" s="72"/>
      <c r="H196" s="72"/>
      <c r="I196" s="72"/>
      <c r="J196" s="72"/>
      <c r="K196" s="72"/>
    </row>
    <row r="197" spans="6:11" ht="24" customHeight="1" x14ac:dyDescent="0.2">
      <c r="F197" s="72"/>
      <c r="G197" s="72"/>
      <c r="H197" s="72"/>
      <c r="I197" s="72"/>
      <c r="J197" s="72"/>
      <c r="K197" s="72"/>
    </row>
    <row r="198" spans="6:11" ht="24" customHeight="1" x14ac:dyDescent="0.2">
      <c r="F198" s="72"/>
      <c r="G198" s="72"/>
      <c r="H198" s="72"/>
      <c r="I198" s="72"/>
      <c r="J198" s="72"/>
      <c r="K198" s="72"/>
    </row>
    <row r="199" spans="6:11" ht="24" customHeight="1" x14ac:dyDescent="0.2">
      <c r="F199" s="72"/>
      <c r="G199" s="72"/>
      <c r="H199" s="72"/>
      <c r="I199" s="72"/>
      <c r="J199" s="72"/>
      <c r="K199" s="72"/>
    </row>
    <row r="200" spans="6:11" ht="24" customHeight="1" x14ac:dyDescent="0.2">
      <c r="F200" s="72"/>
      <c r="G200" s="72"/>
      <c r="H200" s="72"/>
      <c r="I200" s="72"/>
      <c r="J200" s="72"/>
      <c r="K200" s="72"/>
    </row>
    <row r="201" spans="6:11" ht="24" customHeight="1" x14ac:dyDescent="0.2">
      <c r="F201" s="72"/>
      <c r="G201" s="72"/>
      <c r="H201" s="72"/>
      <c r="I201" s="72"/>
      <c r="J201" s="72"/>
      <c r="K201" s="72"/>
    </row>
    <row r="202" spans="6:11" ht="24" customHeight="1" x14ac:dyDescent="0.2">
      <c r="F202" s="72"/>
      <c r="G202" s="72"/>
      <c r="H202" s="72"/>
      <c r="I202" s="72"/>
      <c r="J202" s="72"/>
      <c r="K202" s="72"/>
    </row>
    <row r="203" spans="6:11" ht="24" customHeight="1" x14ac:dyDescent="0.2">
      <c r="F203" s="72"/>
      <c r="G203" s="72"/>
      <c r="H203" s="72"/>
      <c r="I203" s="72"/>
      <c r="J203" s="72"/>
      <c r="K203" s="72"/>
    </row>
    <row r="204" spans="6:11" ht="24" customHeight="1" x14ac:dyDescent="0.2">
      <c r="F204" s="72"/>
      <c r="G204" s="72"/>
      <c r="H204" s="72"/>
      <c r="I204" s="72"/>
      <c r="J204" s="72"/>
      <c r="K204" s="72"/>
    </row>
    <row r="205" spans="6:11" ht="24" customHeight="1" x14ac:dyDescent="0.2">
      <c r="F205" s="72"/>
      <c r="G205" s="72"/>
      <c r="H205" s="72"/>
      <c r="I205" s="72"/>
      <c r="J205" s="72"/>
      <c r="K205" s="72"/>
    </row>
    <row r="206" spans="6:11" ht="24" customHeight="1" x14ac:dyDescent="0.2">
      <c r="F206" s="72"/>
      <c r="G206" s="72"/>
      <c r="H206" s="72"/>
      <c r="I206" s="72"/>
      <c r="J206" s="72"/>
      <c r="K206" s="72"/>
    </row>
    <row r="207" spans="6:11" ht="24" customHeight="1" x14ac:dyDescent="0.2">
      <c r="F207" s="72"/>
      <c r="G207" s="72"/>
      <c r="H207" s="72"/>
      <c r="I207" s="72"/>
      <c r="J207" s="72"/>
      <c r="K207" s="72"/>
    </row>
    <row r="208" spans="6:11" ht="24" customHeight="1" x14ac:dyDescent="0.2">
      <c r="F208" s="72"/>
      <c r="G208" s="72"/>
      <c r="H208" s="72"/>
      <c r="I208" s="72"/>
      <c r="J208" s="72"/>
      <c r="K208" s="72"/>
    </row>
    <row r="209" spans="6:11" ht="24" customHeight="1" x14ac:dyDescent="0.2">
      <c r="F209" s="72"/>
      <c r="G209" s="72"/>
      <c r="H209" s="72"/>
      <c r="I209" s="72"/>
      <c r="J209" s="72"/>
      <c r="K209" s="72"/>
    </row>
    <row r="210" spans="6:11" ht="24" customHeight="1" x14ac:dyDescent="0.2">
      <c r="F210" s="72"/>
      <c r="G210" s="72"/>
      <c r="H210" s="72"/>
      <c r="I210" s="72"/>
      <c r="J210" s="72"/>
      <c r="K210" s="72"/>
    </row>
    <row r="211" spans="6:11" ht="24" customHeight="1" x14ac:dyDescent="0.2">
      <c r="F211" s="72"/>
      <c r="G211" s="72"/>
      <c r="H211" s="72"/>
      <c r="I211" s="72"/>
      <c r="J211" s="72"/>
      <c r="K211" s="72"/>
    </row>
    <row r="212" spans="6:11" ht="24" customHeight="1" x14ac:dyDescent="0.2">
      <c r="F212" s="72"/>
      <c r="G212" s="72"/>
      <c r="H212" s="72"/>
      <c r="I212" s="72"/>
      <c r="J212" s="72"/>
      <c r="K212" s="72"/>
    </row>
    <row r="213" spans="6:11" ht="24" customHeight="1" x14ac:dyDescent="0.2">
      <c r="F213" s="72"/>
      <c r="G213" s="72"/>
      <c r="H213" s="72"/>
      <c r="I213" s="72"/>
      <c r="J213" s="72"/>
      <c r="K213" s="72"/>
    </row>
    <row r="214" spans="6:11" ht="24" customHeight="1" x14ac:dyDescent="0.2">
      <c r="F214" s="72"/>
      <c r="G214" s="72"/>
      <c r="H214" s="72"/>
      <c r="I214" s="72"/>
      <c r="J214" s="72"/>
      <c r="K214" s="72"/>
    </row>
    <row r="215" spans="6:11" ht="24" customHeight="1" x14ac:dyDescent="0.2">
      <c r="F215" s="72"/>
      <c r="G215" s="72"/>
      <c r="H215" s="72"/>
      <c r="I215" s="72"/>
      <c r="J215" s="72"/>
      <c r="K215" s="72"/>
    </row>
    <row r="216" spans="6:11" ht="24" customHeight="1" x14ac:dyDescent="0.2">
      <c r="F216" s="72"/>
      <c r="G216" s="72"/>
      <c r="H216" s="72"/>
      <c r="I216" s="72"/>
      <c r="J216" s="72"/>
      <c r="K216" s="72"/>
    </row>
    <row r="217" spans="6:11" ht="24" customHeight="1" x14ac:dyDescent="0.2">
      <c r="F217" s="72"/>
      <c r="G217" s="72"/>
      <c r="H217" s="72"/>
      <c r="I217" s="72"/>
      <c r="J217" s="72"/>
      <c r="K217" s="72"/>
    </row>
    <row r="218" spans="6:11" ht="24" customHeight="1" x14ac:dyDescent="0.2">
      <c r="F218" s="72"/>
      <c r="G218" s="72"/>
      <c r="H218" s="72"/>
      <c r="I218" s="72"/>
      <c r="J218" s="72"/>
      <c r="K218" s="72"/>
    </row>
    <row r="219" spans="6:11" ht="24" customHeight="1" x14ac:dyDescent="0.2">
      <c r="F219" s="72"/>
      <c r="G219" s="72"/>
      <c r="H219" s="72"/>
      <c r="I219" s="72"/>
      <c r="J219" s="72"/>
      <c r="K219" s="72"/>
    </row>
    <row r="220" spans="6:11" ht="24" customHeight="1" x14ac:dyDescent="0.2">
      <c r="F220" s="72"/>
      <c r="G220" s="72"/>
      <c r="H220" s="72"/>
      <c r="I220" s="72"/>
      <c r="J220" s="72"/>
      <c r="K220" s="72"/>
    </row>
    <row r="221" spans="6:11" ht="24" customHeight="1" x14ac:dyDescent="0.2">
      <c r="F221" s="72"/>
      <c r="G221" s="72"/>
      <c r="H221" s="72"/>
      <c r="I221" s="72"/>
      <c r="J221" s="72"/>
      <c r="K221" s="72"/>
    </row>
    <row r="222" spans="6:11" ht="24" customHeight="1" x14ac:dyDescent="0.2">
      <c r="F222" s="72"/>
      <c r="G222" s="72"/>
      <c r="H222" s="72"/>
      <c r="I222" s="72"/>
      <c r="J222" s="72"/>
      <c r="K222" s="72"/>
    </row>
    <row r="223" spans="6:11" ht="24" customHeight="1" x14ac:dyDescent="0.2">
      <c r="F223" s="72"/>
      <c r="G223" s="72"/>
      <c r="H223" s="72"/>
      <c r="I223" s="72"/>
      <c r="J223" s="72"/>
      <c r="K223" s="72"/>
    </row>
    <row r="224" spans="6:11" ht="24" customHeight="1" x14ac:dyDescent="0.2">
      <c r="F224" s="72"/>
      <c r="G224" s="72"/>
      <c r="H224" s="72"/>
      <c r="I224" s="72"/>
      <c r="J224" s="72"/>
      <c r="K224" s="72"/>
    </row>
    <row r="225" spans="6:11" ht="24" customHeight="1" x14ac:dyDescent="0.2">
      <c r="F225" s="72"/>
      <c r="G225" s="72"/>
      <c r="H225" s="72"/>
      <c r="I225" s="72"/>
      <c r="J225" s="72"/>
      <c r="K225" s="72"/>
    </row>
    <row r="226" spans="6:11" ht="24" customHeight="1" x14ac:dyDescent="0.2">
      <c r="F226" s="72"/>
      <c r="G226" s="72"/>
      <c r="H226" s="72"/>
      <c r="I226" s="72"/>
      <c r="J226" s="72"/>
      <c r="K226" s="72"/>
    </row>
    <row r="227" spans="6:11" ht="24" customHeight="1" x14ac:dyDescent="0.2">
      <c r="F227" s="72"/>
      <c r="G227" s="72"/>
      <c r="H227" s="72"/>
      <c r="I227" s="72"/>
      <c r="J227" s="72"/>
      <c r="K227" s="72"/>
    </row>
    <row r="228" spans="6:11" ht="24" customHeight="1" x14ac:dyDescent="0.2">
      <c r="F228" s="72"/>
      <c r="G228" s="72"/>
      <c r="H228" s="72"/>
      <c r="I228" s="72"/>
      <c r="J228" s="72"/>
      <c r="K228" s="72"/>
    </row>
    <row r="229" spans="6:11" ht="24" customHeight="1" x14ac:dyDescent="0.2">
      <c r="F229" s="72"/>
      <c r="G229" s="72"/>
      <c r="H229" s="72"/>
      <c r="I229" s="72"/>
      <c r="J229" s="72"/>
      <c r="K229" s="72"/>
    </row>
    <row r="230" spans="6:11" ht="24" customHeight="1" x14ac:dyDescent="0.2">
      <c r="F230" s="72"/>
      <c r="G230" s="72"/>
      <c r="H230" s="72"/>
      <c r="I230" s="72"/>
      <c r="J230" s="72"/>
      <c r="K230" s="72"/>
    </row>
    <row r="231" spans="6:11" ht="24" customHeight="1" x14ac:dyDescent="0.2">
      <c r="F231" s="72"/>
      <c r="G231" s="72"/>
      <c r="H231" s="72"/>
      <c r="I231" s="72"/>
      <c r="J231" s="72"/>
      <c r="K231" s="72"/>
    </row>
    <row r="232" spans="6:11" ht="24" customHeight="1" x14ac:dyDescent="0.2">
      <c r="F232" s="72"/>
      <c r="G232" s="72"/>
      <c r="H232" s="72"/>
      <c r="I232" s="72"/>
      <c r="J232" s="72"/>
      <c r="K232" s="72"/>
    </row>
    <row r="233" spans="6:11" ht="24" customHeight="1" x14ac:dyDescent="0.2">
      <c r="F233" s="72"/>
      <c r="G233" s="72"/>
      <c r="H233" s="72"/>
      <c r="I233" s="72"/>
      <c r="J233" s="72"/>
      <c r="K233" s="72"/>
    </row>
    <row r="234" spans="6:11" ht="24" customHeight="1" x14ac:dyDescent="0.2">
      <c r="F234" s="72"/>
      <c r="G234" s="72"/>
      <c r="H234" s="72"/>
      <c r="I234" s="72"/>
      <c r="J234" s="72"/>
      <c r="K234" s="72"/>
    </row>
    <row r="235" spans="6:11" ht="24" customHeight="1" x14ac:dyDescent="0.2">
      <c r="F235" s="72"/>
      <c r="G235" s="72"/>
      <c r="H235" s="72"/>
      <c r="I235" s="72"/>
      <c r="J235" s="72"/>
      <c r="K235" s="72"/>
    </row>
    <row r="236" spans="6:11" ht="24" customHeight="1" x14ac:dyDescent="0.2">
      <c r="F236" s="72"/>
      <c r="G236" s="72"/>
      <c r="H236" s="72"/>
      <c r="I236" s="72"/>
      <c r="J236" s="72"/>
      <c r="K236" s="72"/>
    </row>
    <row r="237" spans="6:11" ht="24" customHeight="1" x14ac:dyDescent="0.2">
      <c r="F237" s="72"/>
      <c r="G237" s="72"/>
      <c r="H237" s="72"/>
      <c r="I237" s="72"/>
      <c r="J237" s="72"/>
      <c r="K237" s="72"/>
    </row>
    <row r="238" spans="6:11" ht="24" customHeight="1" x14ac:dyDescent="0.2">
      <c r="F238" s="72"/>
      <c r="G238" s="72"/>
      <c r="H238" s="72"/>
      <c r="I238" s="72"/>
      <c r="J238" s="72"/>
      <c r="K238" s="72"/>
    </row>
    <row r="239" spans="6:11" ht="24" customHeight="1" x14ac:dyDescent="0.2">
      <c r="F239" s="72"/>
      <c r="G239" s="72"/>
      <c r="H239" s="72"/>
      <c r="I239" s="72"/>
      <c r="J239" s="72"/>
      <c r="K239" s="72"/>
    </row>
    <row r="240" spans="6:11" ht="24" customHeight="1" x14ac:dyDescent="0.2">
      <c r="F240" s="72"/>
      <c r="G240" s="72"/>
      <c r="H240" s="72"/>
      <c r="I240" s="72"/>
      <c r="J240" s="72"/>
      <c r="K240" s="72"/>
    </row>
    <row r="241" spans="6:11" ht="24" customHeight="1" x14ac:dyDescent="0.2">
      <c r="F241" s="72"/>
      <c r="G241" s="72"/>
      <c r="H241" s="72"/>
      <c r="I241" s="72"/>
      <c r="J241" s="72"/>
      <c r="K241" s="72"/>
    </row>
    <row r="242" spans="6:11" ht="24" customHeight="1" x14ac:dyDescent="0.2">
      <c r="F242" s="72"/>
      <c r="G242" s="72"/>
      <c r="H242" s="72"/>
      <c r="I242" s="72"/>
      <c r="J242" s="72"/>
      <c r="K242" s="72"/>
    </row>
    <row r="243" spans="6:11" ht="24" customHeight="1" x14ac:dyDescent="0.2">
      <c r="F243" s="72"/>
      <c r="G243" s="72"/>
      <c r="H243" s="72"/>
      <c r="I243" s="72"/>
      <c r="J243" s="72"/>
      <c r="K243" s="72"/>
    </row>
    <row r="244" spans="6:11" ht="24" customHeight="1" x14ac:dyDescent="0.2">
      <c r="F244" s="72"/>
      <c r="G244" s="72"/>
      <c r="H244" s="72"/>
      <c r="I244" s="72"/>
      <c r="J244" s="72"/>
      <c r="K244" s="72"/>
    </row>
    <row r="245" spans="6:11" ht="24" customHeight="1" x14ac:dyDescent="0.2">
      <c r="F245" s="72"/>
      <c r="G245" s="72"/>
      <c r="H245" s="72"/>
      <c r="I245" s="72"/>
      <c r="J245" s="72"/>
      <c r="K245" s="72"/>
    </row>
    <row r="246" spans="6:11" ht="24" customHeight="1" x14ac:dyDescent="0.2">
      <c r="F246" s="72"/>
      <c r="G246" s="72"/>
      <c r="H246" s="72"/>
      <c r="I246" s="72"/>
      <c r="J246" s="72"/>
      <c r="K246" s="72"/>
    </row>
    <row r="247" spans="6:11" ht="24" customHeight="1" x14ac:dyDescent="0.2">
      <c r="F247" s="72"/>
      <c r="G247" s="72"/>
      <c r="H247" s="72"/>
      <c r="I247" s="72"/>
      <c r="J247" s="72"/>
      <c r="K247" s="72"/>
    </row>
    <row r="248" spans="6:11" ht="24" customHeight="1" x14ac:dyDescent="0.2">
      <c r="F248" s="72"/>
      <c r="G248" s="72"/>
      <c r="H248" s="72"/>
      <c r="I248" s="72"/>
      <c r="J248" s="72"/>
      <c r="K248" s="72"/>
    </row>
    <row r="249" spans="6:11" ht="24" customHeight="1" x14ac:dyDescent="0.2">
      <c r="F249" s="72"/>
      <c r="G249" s="72"/>
      <c r="H249" s="72"/>
      <c r="I249" s="72"/>
      <c r="J249" s="72"/>
      <c r="K249" s="72"/>
    </row>
    <row r="250" spans="6:11" ht="24" customHeight="1" x14ac:dyDescent="0.2">
      <c r="F250" s="72"/>
      <c r="G250" s="72"/>
      <c r="H250" s="72"/>
      <c r="I250" s="72"/>
      <c r="J250" s="72"/>
      <c r="K250" s="72"/>
    </row>
    <row r="251" spans="6:11" ht="24" customHeight="1" x14ac:dyDescent="0.2">
      <c r="F251" s="72"/>
      <c r="G251" s="72"/>
      <c r="H251" s="72"/>
      <c r="I251" s="72"/>
      <c r="J251" s="72"/>
      <c r="K251" s="72"/>
    </row>
    <row r="252" spans="6:11" ht="24" customHeight="1" x14ac:dyDescent="0.2">
      <c r="F252" s="72"/>
      <c r="G252" s="72"/>
      <c r="H252" s="72"/>
      <c r="I252" s="72"/>
      <c r="J252" s="72"/>
      <c r="K252" s="72"/>
    </row>
    <row r="253" spans="6:11" ht="24" customHeight="1" x14ac:dyDescent="0.2">
      <c r="F253" s="72"/>
      <c r="G253" s="72"/>
      <c r="H253" s="72"/>
      <c r="I253" s="72"/>
      <c r="J253" s="72"/>
      <c r="K253" s="72"/>
    </row>
    <row r="254" spans="6:11" ht="24" customHeight="1" x14ac:dyDescent="0.2">
      <c r="F254" s="72"/>
      <c r="G254" s="72"/>
      <c r="H254" s="72"/>
      <c r="I254" s="72"/>
      <c r="J254" s="72"/>
      <c r="K254" s="72"/>
    </row>
    <row r="255" spans="6:11" ht="24" customHeight="1" x14ac:dyDescent="0.2">
      <c r="F255" s="72"/>
      <c r="G255" s="72"/>
      <c r="H255" s="72"/>
      <c r="I255" s="72"/>
      <c r="J255" s="72"/>
      <c r="K255" s="72"/>
    </row>
    <row r="256" spans="6:11" ht="24" customHeight="1" x14ac:dyDescent="0.2">
      <c r="F256" s="72"/>
      <c r="G256" s="72"/>
      <c r="H256" s="72"/>
      <c r="I256" s="72"/>
      <c r="J256" s="72"/>
      <c r="K256" s="72"/>
    </row>
    <row r="257" spans="6:11" ht="24" customHeight="1" x14ac:dyDescent="0.2">
      <c r="F257" s="72"/>
      <c r="G257" s="72"/>
      <c r="H257" s="72"/>
      <c r="I257" s="72"/>
      <c r="J257" s="72"/>
      <c r="K257" s="72"/>
    </row>
    <row r="258" spans="6:11" ht="24" customHeight="1" x14ac:dyDescent="0.2">
      <c r="F258" s="72"/>
      <c r="G258" s="72"/>
      <c r="H258" s="72"/>
      <c r="I258" s="72"/>
      <c r="J258" s="72"/>
      <c r="K258" s="72"/>
    </row>
    <row r="259" spans="6:11" ht="24" customHeight="1" x14ac:dyDescent="0.2">
      <c r="F259" s="72"/>
      <c r="G259" s="72"/>
      <c r="H259" s="72"/>
      <c r="I259" s="72"/>
      <c r="J259" s="72"/>
      <c r="K259" s="72"/>
    </row>
    <row r="260" spans="6:11" ht="24" customHeight="1" x14ac:dyDescent="0.2">
      <c r="F260" s="72"/>
      <c r="G260" s="72"/>
      <c r="H260" s="72"/>
      <c r="I260" s="72"/>
      <c r="J260" s="72"/>
      <c r="K260" s="72"/>
    </row>
    <row r="261" spans="6:11" ht="24" customHeight="1" x14ac:dyDescent="0.2">
      <c r="F261" s="72"/>
      <c r="G261" s="72"/>
      <c r="H261" s="72"/>
      <c r="I261" s="72"/>
      <c r="J261" s="72"/>
      <c r="K261" s="72"/>
    </row>
    <row r="262" spans="6:11" ht="24" customHeight="1" x14ac:dyDescent="0.2">
      <c r="F262" s="72"/>
      <c r="G262" s="72"/>
      <c r="H262" s="72"/>
      <c r="I262" s="72"/>
      <c r="J262" s="72"/>
      <c r="K262" s="72"/>
    </row>
    <row r="263" spans="6:11" ht="24" customHeight="1" x14ac:dyDescent="0.2">
      <c r="F263" s="72"/>
      <c r="G263" s="72"/>
      <c r="H263" s="72"/>
      <c r="I263" s="72"/>
      <c r="J263" s="72"/>
      <c r="K263" s="72"/>
    </row>
    <row r="264" spans="6:11" ht="24" customHeight="1" x14ac:dyDescent="0.2">
      <c r="F264" s="72"/>
      <c r="G264" s="72"/>
      <c r="H264" s="72"/>
      <c r="I264" s="72"/>
      <c r="J264" s="72"/>
      <c r="K264" s="72"/>
    </row>
    <row r="265" spans="6:11" ht="24" customHeight="1" x14ac:dyDescent="0.2">
      <c r="F265" s="72"/>
      <c r="G265" s="72"/>
      <c r="H265" s="72"/>
      <c r="I265" s="72"/>
      <c r="J265" s="72"/>
      <c r="K265" s="72"/>
    </row>
    <row r="266" spans="6:11" ht="24" customHeight="1" x14ac:dyDescent="0.2">
      <c r="F266" s="72"/>
      <c r="G266" s="72"/>
      <c r="H266" s="72"/>
      <c r="I266" s="72"/>
      <c r="J266" s="72"/>
      <c r="K266" s="72"/>
    </row>
    <row r="267" spans="6:11" ht="24" customHeight="1" x14ac:dyDescent="0.2">
      <c r="F267" s="72"/>
      <c r="G267" s="72"/>
      <c r="H267" s="72"/>
      <c r="I267" s="72"/>
      <c r="J267" s="72"/>
      <c r="K267" s="72"/>
    </row>
    <row r="268" spans="6:11" ht="24" customHeight="1" x14ac:dyDescent="0.2">
      <c r="F268" s="72"/>
      <c r="G268" s="72"/>
      <c r="H268" s="72"/>
      <c r="I268" s="72"/>
      <c r="J268" s="72"/>
      <c r="K268" s="72"/>
    </row>
    <row r="269" spans="6:11" ht="24" customHeight="1" x14ac:dyDescent="0.2">
      <c r="F269" s="72"/>
      <c r="G269" s="72"/>
      <c r="H269" s="72"/>
      <c r="I269" s="72"/>
      <c r="J269" s="72"/>
      <c r="K269" s="72"/>
    </row>
    <row r="270" spans="6:11" ht="24" customHeight="1" x14ac:dyDescent="0.2">
      <c r="F270" s="72"/>
      <c r="G270" s="72"/>
      <c r="H270" s="72"/>
      <c r="I270" s="72"/>
      <c r="J270" s="72"/>
      <c r="K270" s="72"/>
    </row>
    <row r="271" spans="6:11" ht="24" customHeight="1" x14ac:dyDescent="0.2">
      <c r="F271" s="72"/>
      <c r="G271" s="72"/>
      <c r="H271" s="72"/>
      <c r="I271" s="72"/>
      <c r="J271" s="72"/>
      <c r="K271" s="72"/>
    </row>
    <row r="272" spans="6:11" ht="24" customHeight="1" x14ac:dyDescent="0.2">
      <c r="F272" s="72"/>
      <c r="G272" s="72"/>
      <c r="H272" s="72"/>
      <c r="I272" s="72"/>
      <c r="J272" s="72"/>
      <c r="K272" s="72"/>
    </row>
    <row r="273" spans="6:11" ht="24" customHeight="1" x14ac:dyDescent="0.2">
      <c r="F273" s="72"/>
      <c r="G273" s="72"/>
      <c r="H273" s="72"/>
      <c r="I273" s="72"/>
      <c r="J273" s="72"/>
      <c r="K273" s="72"/>
    </row>
    <row r="274" spans="6:11" ht="24" customHeight="1" x14ac:dyDescent="0.2">
      <c r="F274" s="72"/>
      <c r="G274" s="72"/>
      <c r="H274" s="72"/>
      <c r="I274" s="72"/>
      <c r="J274" s="72"/>
      <c r="K274" s="72"/>
    </row>
    <row r="275" spans="6:11" ht="24" customHeight="1" x14ac:dyDescent="0.2">
      <c r="F275" s="72"/>
      <c r="G275" s="72"/>
      <c r="H275" s="72"/>
      <c r="I275" s="72"/>
      <c r="J275" s="72"/>
      <c r="K275" s="72"/>
    </row>
    <row r="276" spans="6:11" ht="24" customHeight="1" x14ac:dyDescent="0.2">
      <c r="F276" s="72"/>
      <c r="G276" s="72"/>
      <c r="H276" s="72"/>
      <c r="I276" s="72"/>
      <c r="J276" s="72"/>
      <c r="K276" s="72"/>
    </row>
    <row r="277" spans="6:11" ht="24" customHeight="1" x14ac:dyDescent="0.2">
      <c r="F277" s="72"/>
      <c r="G277" s="72"/>
      <c r="H277" s="72"/>
      <c r="I277" s="72"/>
      <c r="J277" s="72"/>
      <c r="K277" s="72"/>
    </row>
    <row r="278" spans="6:11" ht="24" customHeight="1" x14ac:dyDescent="0.2">
      <c r="F278" s="72"/>
      <c r="G278" s="72"/>
      <c r="H278" s="72"/>
      <c r="I278" s="72"/>
      <c r="J278" s="72"/>
      <c r="K278" s="72"/>
    </row>
    <row r="279" spans="6:11" ht="24" customHeight="1" x14ac:dyDescent="0.2">
      <c r="F279" s="72"/>
      <c r="G279" s="72"/>
      <c r="H279" s="72"/>
      <c r="I279" s="72"/>
      <c r="J279" s="72"/>
      <c r="K279" s="72"/>
    </row>
    <row r="280" spans="6:11" ht="24" customHeight="1" x14ac:dyDescent="0.2">
      <c r="F280" s="72"/>
      <c r="G280" s="72"/>
      <c r="H280" s="72"/>
      <c r="I280" s="72"/>
      <c r="J280" s="72"/>
      <c r="K280" s="72"/>
    </row>
    <row r="281" spans="6:11" ht="24" customHeight="1" x14ac:dyDescent="0.2">
      <c r="F281" s="72"/>
      <c r="G281" s="72"/>
      <c r="H281" s="72"/>
      <c r="I281" s="72"/>
      <c r="J281" s="72"/>
      <c r="K281" s="72"/>
    </row>
    <row r="282" spans="6:11" ht="24" customHeight="1" x14ac:dyDescent="0.2">
      <c r="F282" s="72"/>
      <c r="G282" s="72"/>
      <c r="H282" s="72"/>
      <c r="I282" s="72"/>
      <c r="J282" s="72"/>
      <c r="K282" s="72"/>
    </row>
    <row r="283" spans="6:11" ht="24" customHeight="1" x14ac:dyDescent="0.2">
      <c r="F283" s="72"/>
      <c r="G283" s="72"/>
      <c r="H283" s="72"/>
      <c r="I283" s="72"/>
      <c r="J283" s="72"/>
      <c r="K283" s="72"/>
    </row>
    <row r="284" spans="6:11" ht="24" customHeight="1" x14ac:dyDescent="0.2">
      <c r="F284" s="72"/>
      <c r="G284" s="72"/>
      <c r="H284" s="72"/>
      <c r="I284" s="72"/>
      <c r="J284" s="72"/>
      <c r="K284" s="72"/>
    </row>
    <row r="285" spans="6:11" ht="24" customHeight="1" x14ac:dyDescent="0.2">
      <c r="F285" s="72"/>
      <c r="G285" s="72"/>
      <c r="H285" s="72"/>
      <c r="I285" s="72"/>
      <c r="J285" s="72"/>
      <c r="K285" s="72"/>
    </row>
    <row r="286" spans="6:11" ht="24" customHeight="1" x14ac:dyDescent="0.2">
      <c r="F286" s="72"/>
      <c r="G286" s="72"/>
      <c r="H286" s="72"/>
      <c r="I286" s="72"/>
      <c r="J286" s="72"/>
      <c r="K286" s="72"/>
    </row>
    <row r="287" spans="6:11" ht="24" customHeight="1" x14ac:dyDescent="0.2">
      <c r="F287" s="72"/>
      <c r="G287" s="72"/>
      <c r="H287" s="72"/>
      <c r="I287" s="72"/>
      <c r="J287" s="72"/>
      <c r="K287" s="72"/>
    </row>
    <row r="288" spans="6:11" ht="24" customHeight="1" x14ac:dyDescent="0.2">
      <c r="F288" s="72"/>
      <c r="G288" s="72"/>
      <c r="H288" s="72"/>
      <c r="I288" s="72"/>
      <c r="J288" s="72"/>
      <c r="K288" s="72"/>
    </row>
    <row r="289" spans="6:11" ht="24" customHeight="1" x14ac:dyDescent="0.2">
      <c r="F289" s="72"/>
      <c r="G289" s="72"/>
      <c r="H289" s="72"/>
      <c r="I289" s="72"/>
      <c r="J289" s="72"/>
      <c r="K289" s="72"/>
    </row>
    <row r="290" spans="6:11" ht="24" customHeight="1" x14ac:dyDescent="0.2">
      <c r="F290" s="72"/>
      <c r="G290" s="72"/>
      <c r="H290" s="72"/>
      <c r="I290" s="72"/>
      <c r="J290" s="72"/>
      <c r="K290" s="72"/>
    </row>
    <row r="291" spans="6:11" ht="24" customHeight="1" x14ac:dyDescent="0.2">
      <c r="F291" s="72"/>
      <c r="G291" s="72"/>
      <c r="H291" s="72"/>
      <c r="I291" s="72"/>
      <c r="J291" s="72"/>
      <c r="K291" s="72"/>
    </row>
    <row r="292" spans="6:11" ht="24" customHeight="1" x14ac:dyDescent="0.2">
      <c r="F292" s="72"/>
      <c r="G292" s="72"/>
      <c r="H292" s="72"/>
      <c r="I292" s="72"/>
      <c r="J292" s="72"/>
      <c r="K292" s="72"/>
    </row>
    <row r="293" spans="6:11" ht="24" customHeight="1" x14ac:dyDescent="0.2">
      <c r="F293" s="72"/>
      <c r="G293" s="72"/>
      <c r="H293" s="72"/>
      <c r="I293" s="72"/>
      <c r="J293" s="72"/>
      <c r="K293" s="72"/>
    </row>
    <row r="294" spans="6:11" ht="24" customHeight="1" x14ac:dyDescent="0.2">
      <c r="F294" s="72"/>
      <c r="G294" s="72"/>
      <c r="H294" s="72"/>
      <c r="I294" s="72"/>
      <c r="J294" s="72"/>
      <c r="K294" s="72"/>
    </row>
    <row r="295" spans="6:11" ht="24" customHeight="1" x14ac:dyDescent="0.2">
      <c r="F295" s="72"/>
      <c r="G295" s="72"/>
      <c r="H295" s="72"/>
      <c r="I295" s="72"/>
      <c r="J295" s="72"/>
      <c r="K295" s="72"/>
    </row>
    <row r="296" spans="6:11" ht="24" customHeight="1" x14ac:dyDescent="0.2">
      <c r="F296" s="72"/>
      <c r="G296" s="72"/>
      <c r="H296" s="72"/>
      <c r="I296" s="72"/>
      <c r="J296" s="72"/>
      <c r="K296" s="72"/>
    </row>
    <row r="297" spans="6:11" ht="24" customHeight="1" x14ac:dyDescent="0.2">
      <c r="F297" s="72"/>
      <c r="G297" s="72"/>
      <c r="H297" s="72"/>
      <c r="I297" s="72"/>
      <c r="J297" s="72"/>
      <c r="K297" s="72"/>
    </row>
    <row r="298" spans="6:11" ht="24" customHeight="1" x14ac:dyDescent="0.2">
      <c r="F298" s="72"/>
      <c r="G298" s="72"/>
      <c r="H298" s="72"/>
      <c r="I298" s="72"/>
      <c r="J298" s="72"/>
      <c r="K298" s="72"/>
    </row>
    <row r="299" spans="6:11" ht="24" customHeight="1" x14ac:dyDescent="0.2">
      <c r="F299" s="72"/>
      <c r="G299" s="72"/>
      <c r="H299" s="72"/>
      <c r="I299" s="72"/>
      <c r="J299" s="72"/>
      <c r="K299" s="72"/>
    </row>
    <row r="300" spans="6:11" ht="24" customHeight="1" x14ac:dyDescent="0.2">
      <c r="F300" s="72"/>
      <c r="G300" s="72"/>
      <c r="H300" s="72"/>
      <c r="I300" s="72"/>
      <c r="J300" s="72"/>
      <c r="K300" s="72"/>
    </row>
    <row r="301" spans="6:11" ht="24" customHeight="1" x14ac:dyDescent="0.2">
      <c r="F301" s="72"/>
      <c r="G301" s="72"/>
      <c r="H301" s="72"/>
      <c r="I301" s="72"/>
      <c r="J301" s="72"/>
      <c r="K301" s="72"/>
    </row>
    <row r="302" spans="6:11" ht="24" customHeight="1" x14ac:dyDescent="0.2">
      <c r="F302" s="72"/>
      <c r="G302" s="72"/>
      <c r="H302" s="72"/>
      <c r="I302" s="72"/>
      <c r="J302" s="72"/>
      <c r="K302" s="72"/>
    </row>
    <row r="303" spans="6:11" ht="24" customHeight="1" x14ac:dyDescent="0.2">
      <c r="F303" s="72"/>
      <c r="G303" s="72"/>
      <c r="H303" s="72"/>
      <c r="I303" s="72"/>
      <c r="J303" s="72"/>
      <c r="K303" s="72"/>
    </row>
    <row r="304" spans="6:11" ht="24" customHeight="1" x14ac:dyDescent="0.2">
      <c r="F304" s="72"/>
      <c r="G304" s="72"/>
      <c r="H304" s="72"/>
      <c r="I304" s="72"/>
      <c r="J304" s="72"/>
      <c r="K304" s="72"/>
    </row>
    <row r="305" spans="6:11" ht="24" customHeight="1" x14ac:dyDescent="0.2">
      <c r="F305" s="72"/>
      <c r="G305" s="72"/>
      <c r="H305" s="72"/>
      <c r="I305" s="72"/>
      <c r="J305" s="72"/>
      <c r="K305" s="72"/>
    </row>
    <row r="306" spans="6:11" ht="24" customHeight="1" x14ac:dyDescent="0.2">
      <c r="F306" s="72"/>
      <c r="G306" s="72"/>
      <c r="H306" s="72"/>
      <c r="I306" s="72"/>
      <c r="J306" s="72"/>
      <c r="K306" s="72"/>
    </row>
    <row r="307" spans="6:11" ht="24" customHeight="1" x14ac:dyDescent="0.2">
      <c r="F307" s="72"/>
      <c r="G307" s="72"/>
      <c r="H307" s="72"/>
      <c r="I307" s="72"/>
      <c r="J307" s="72"/>
      <c r="K307" s="72"/>
    </row>
    <row r="308" spans="6:11" ht="24" customHeight="1" x14ac:dyDescent="0.2">
      <c r="F308" s="72"/>
      <c r="G308" s="72"/>
      <c r="H308" s="72"/>
      <c r="I308" s="72"/>
      <c r="J308" s="72"/>
      <c r="K308" s="72"/>
    </row>
    <row r="309" spans="6:11" ht="24" customHeight="1" x14ac:dyDescent="0.2">
      <c r="F309" s="72"/>
      <c r="G309" s="72"/>
      <c r="H309" s="72"/>
      <c r="I309" s="72"/>
      <c r="J309" s="72"/>
      <c r="K309" s="72"/>
    </row>
    <row r="310" spans="6:11" ht="24" customHeight="1" x14ac:dyDescent="0.2">
      <c r="F310" s="72"/>
      <c r="G310" s="72"/>
      <c r="H310" s="72"/>
      <c r="I310" s="72"/>
      <c r="J310" s="72"/>
      <c r="K310" s="72"/>
    </row>
    <row r="311" spans="6:11" ht="24" customHeight="1" x14ac:dyDescent="0.2">
      <c r="F311" s="72"/>
      <c r="G311" s="72"/>
      <c r="H311" s="72"/>
      <c r="I311" s="72"/>
      <c r="J311" s="72"/>
      <c r="K311" s="72"/>
    </row>
    <row r="312" spans="6:11" ht="24" customHeight="1" x14ac:dyDescent="0.2">
      <c r="F312" s="72"/>
      <c r="G312" s="72"/>
      <c r="H312" s="72"/>
      <c r="I312" s="72"/>
      <c r="J312" s="72"/>
      <c r="K312" s="72"/>
    </row>
    <row r="313" spans="6:11" ht="24" customHeight="1" x14ac:dyDescent="0.2">
      <c r="F313" s="72"/>
      <c r="G313" s="72"/>
      <c r="H313" s="72"/>
      <c r="I313" s="72"/>
      <c r="J313" s="72"/>
      <c r="K313" s="72"/>
    </row>
    <row r="314" spans="6:11" ht="24" customHeight="1" x14ac:dyDescent="0.2">
      <c r="F314" s="72"/>
      <c r="G314" s="72"/>
      <c r="H314" s="72"/>
      <c r="I314" s="72"/>
      <c r="J314" s="72"/>
      <c r="K314" s="72"/>
    </row>
    <row r="315" spans="6:11" ht="24" customHeight="1" x14ac:dyDescent="0.2">
      <c r="F315" s="72"/>
      <c r="G315" s="72"/>
      <c r="H315" s="72"/>
      <c r="I315" s="72"/>
      <c r="J315" s="72"/>
      <c r="K315" s="72"/>
    </row>
    <row r="316" spans="6:11" ht="24" customHeight="1" x14ac:dyDescent="0.2">
      <c r="F316" s="72"/>
      <c r="G316" s="72"/>
      <c r="H316" s="72"/>
      <c r="I316" s="72"/>
      <c r="J316" s="72"/>
      <c r="K316" s="72"/>
    </row>
    <row r="317" spans="6:11" ht="24" customHeight="1" x14ac:dyDescent="0.2">
      <c r="F317" s="72"/>
      <c r="G317" s="72"/>
      <c r="H317" s="72"/>
      <c r="I317" s="72"/>
      <c r="J317" s="72"/>
      <c r="K317" s="72"/>
    </row>
    <row r="318" spans="6:11" ht="24" customHeight="1" x14ac:dyDescent="0.2">
      <c r="F318" s="72"/>
      <c r="G318" s="72"/>
      <c r="H318" s="72"/>
      <c r="I318" s="72"/>
      <c r="J318" s="72"/>
      <c r="K318" s="72"/>
    </row>
    <row r="319" spans="6:11" ht="24" customHeight="1" x14ac:dyDescent="0.2">
      <c r="F319" s="72"/>
      <c r="G319" s="72"/>
      <c r="H319" s="72"/>
      <c r="I319" s="72"/>
      <c r="J319" s="72"/>
      <c r="K319" s="72"/>
    </row>
    <row r="320" spans="6:11" ht="24" customHeight="1" x14ac:dyDescent="0.2">
      <c r="F320" s="72"/>
      <c r="G320" s="72"/>
      <c r="H320" s="72"/>
      <c r="I320" s="72"/>
      <c r="J320" s="72"/>
      <c r="K320" s="72"/>
    </row>
    <row r="321" spans="6:11" ht="24" customHeight="1" x14ac:dyDescent="0.2">
      <c r="F321" s="72"/>
      <c r="G321" s="72"/>
      <c r="H321" s="72"/>
      <c r="I321" s="72"/>
      <c r="J321" s="72"/>
      <c r="K321" s="72"/>
    </row>
    <row r="322" spans="6:11" ht="24" customHeight="1" x14ac:dyDescent="0.2">
      <c r="F322" s="72"/>
      <c r="G322" s="72"/>
      <c r="H322" s="72"/>
      <c r="I322" s="72"/>
      <c r="J322" s="72"/>
      <c r="K322" s="72"/>
    </row>
    <row r="323" spans="6:11" ht="24" customHeight="1" x14ac:dyDescent="0.2">
      <c r="F323" s="72"/>
      <c r="G323" s="72"/>
      <c r="H323" s="72"/>
      <c r="I323" s="72"/>
      <c r="J323" s="72"/>
      <c r="K323" s="72"/>
    </row>
    <row r="324" spans="6:11" ht="24" customHeight="1" x14ac:dyDescent="0.2">
      <c r="F324" s="72"/>
      <c r="G324" s="72"/>
      <c r="H324" s="72"/>
      <c r="I324" s="72"/>
      <c r="J324" s="72"/>
      <c r="K324" s="72"/>
    </row>
    <row r="325" spans="6:11" ht="24" customHeight="1" x14ac:dyDescent="0.2">
      <c r="F325" s="72"/>
      <c r="G325" s="72"/>
      <c r="H325" s="72"/>
      <c r="I325" s="72"/>
      <c r="J325" s="72"/>
      <c r="K325" s="72"/>
    </row>
    <row r="326" spans="6:11" ht="24" customHeight="1" x14ac:dyDescent="0.2">
      <c r="F326" s="72"/>
      <c r="G326" s="72"/>
      <c r="H326" s="72"/>
      <c r="I326" s="72"/>
      <c r="J326" s="72"/>
      <c r="K326" s="72"/>
    </row>
    <row r="327" spans="6:11" ht="24" customHeight="1" x14ac:dyDescent="0.2">
      <c r="F327" s="72"/>
      <c r="G327" s="72"/>
      <c r="H327" s="72"/>
      <c r="I327" s="72"/>
      <c r="J327" s="72"/>
      <c r="K327" s="72"/>
    </row>
    <row r="328" spans="6:11" ht="24" customHeight="1" x14ac:dyDescent="0.2">
      <c r="F328" s="72"/>
      <c r="G328" s="72"/>
      <c r="H328" s="72"/>
      <c r="I328" s="72"/>
      <c r="J328" s="72"/>
      <c r="K328" s="72"/>
    </row>
    <row r="329" spans="6:11" ht="24" customHeight="1" x14ac:dyDescent="0.2">
      <c r="F329" s="72"/>
      <c r="G329" s="72"/>
      <c r="H329" s="72"/>
      <c r="I329" s="72"/>
      <c r="J329" s="72"/>
      <c r="K329" s="72"/>
    </row>
    <row r="330" spans="6:11" ht="24" customHeight="1" x14ac:dyDescent="0.2">
      <c r="F330" s="72"/>
      <c r="G330" s="72"/>
      <c r="H330" s="72"/>
      <c r="I330" s="72"/>
      <c r="J330" s="72"/>
      <c r="K330" s="72"/>
    </row>
    <row r="331" spans="6:11" ht="24" customHeight="1" x14ac:dyDescent="0.2">
      <c r="F331" s="72"/>
      <c r="G331" s="72"/>
      <c r="H331" s="72"/>
      <c r="I331" s="72"/>
      <c r="J331" s="72"/>
      <c r="K331" s="72"/>
    </row>
    <row r="332" spans="6:11" ht="24" customHeight="1" x14ac:dyDescent="0.2">
      <c r="F332" s="72"/>
      <c r="G332" s="72"/>
      <c r="H332" s="72"/>
      <c r="I332" s="72"/>
      <c r="J332" s="72"/>
      <c r="K332" s="72"/>
    </row>
    <row r="333" spans="6:11" ht="24" customHeight="1" x14ac:dyDescent="0.2">
      <c r="F333" s="72"/>
      <c r="G333" s="72"/>
      <c r="H333" s="72"/>
      <c r="I333" s="72"/>
      <c r="J333" s="72"/>
      <c r="K333" s="72"/>
    </row>
    <row r="334" spans="6:11" ht="24" customHeight="1" x14ac:dyDescent="0.2">
      <c r="F334" s="72"/>
      <c r="G334" s="72"/>
      <c r="H334" s="72"/>
      <c r="I334" s="72"/>
      <c r="J334" s="72"/>
      <c r="K334" s="72"/>
    </row>
    <row r="335" spans="6:11" ht="24" customHeight="1" x14ac:dyDescent="0.2">
      <c r="F335" s="72"/>
      <c r="G335" s="72"/>
      <c r="H335" s="72"/>
      <c r="I335" s="72"/>
      <c r="J335" s="72"/>
      <c r="K335" s="72"/>
    </row>
    <row r="336" spans="6:11" ht="24" customHeight="1" x14ac:dyDescent="0.2">
      <c r="F336" s="72"/>
      <c r="G336" s="72"/>
      <c r="H336" s="72"/>
      <c r="I336" s="72"/>
      <c r="J336" s="72"/>
      <c r="K336" s="72"/>
    </row>
    <row r="337" spans="6:11" ht="24" customHeight="1" x14ac:dyDescent="0.2">
      <c r="F337" s="72"/>
      <c r="G337" s="72"/>
      <c r="H337" s="72"/>
      <c r="I337" s="72"/>
      <c r="J337" s="72"/>
      <c r="K337" s="72"/>
    </row>
    <row r="338" spans="6:11" ht="24" customHeight="1" x14ac:dyDescent="0.2">
      <c r="F338" s="72"/>
      <c r="G338" s="72"/>
      <c r="H338" s="72"/>
      <c r="I338" s="72"/>
      <c r="J338" s="72"/>
      <c r="K338" s="72"/>
    </row>
    <row r="339" spans="6:11" ht="24" customHeight="1" x14ac:dyDescent="0.2">
      <c r="F339" s="72"/>
      <c r="G339" s="72"/>
      <c r="H339" s="72"/>
      <c r="I339" s="72"/>
      <c r="J339" s="72"/>
      <c r="K339" s="72"/>
    </row>
    <row r="340" spans="6:11" ht="24" customHeight="1" x14ac:dyDescent="0.2">
      <c r="F340" s="72"/>
      <c r="G340" s="72"/>
      <c r="H340" s="72"/>
      <c r="I340" s="72"/>
      <c r="J340" s="72"/>
      <c r="K340" s="72"/>
    </row>
    <row r="341" spans="6:11" ht="24" customHeight="1" x14ac:dyDescent="0.2">
      <c r="F341" s="72"/>
      <c r="G341" s="72"/>
      <c r="H341" s="72"/>
      <c r="I341" s="72"/>
      <c r="J341" s="72"/>
      <c r="K341" s="72"/>
    </row>
    <row r="342" spans="6:11" ht="24" customHeight="1" x14ac:dyDescent="0.2">
      <c r="F342" s="72"/>
      <c r="G342" s="72"/>
      <c r="H342" s="72"/>
      <c r="I342" s="72"/>
      <c r="J342" s="72"/>
      <c r="K342" s="72"/>
    </row>
    <row r="343" spans="6:11" ht="24" customHeight="1" x14ac:dyDescent="0.2">
      <c r="F343" s="72"/>
      <c r="G343" s="72"/>
      <c r="H343" s="72"/>
      <c r="I343" s="72"/>
      <c r="J343" s="72"/>
      <c r="K343" s="72"/>
    </row>
    <row r="344" spans="6:11" ht="24" customHeight="1" x14ac:dyDescent="0.2">
      <c r="F344" s="72"/>
      <c r="G344" s="72"/>
      <c r="H344" s="72"/>
      <c r="I344" s="72"/>
      <c r="J344" s="72"/>
      <c r="K344" s="72"/>
    </row>
    <row r="345" spans="6:11" ht="24" customHeight="1" x14ac:dyDescent="0.2">
      <c r="F345" s="72"/>
      <c r="G345" s="72"/>
      <c r="H345" s="72"/>
      <c r="I345" s="72"/>
      <c r="J345" s="72"/>
      <c r="K345" s="72"/>
    </row>
    <row r="346" spans="6:11" ht="24" customHeight="1" x14ac:dyDescent="0.2">
      <c r="F346" s="72"/>
      <c r="G346" s="72"/>
      <c r="H346" s="72"/>
      <c r="I346" s="72"/>
      <c r="J346" s="72"/>
      <c r="K346" s="72"/>
    </row>
    <row r="347" spans="6:11" ht="24" customHeight="1" x14ac:dyDescent="0.2">
      <c r="F347" s="72"/>
      <c r="G347" s="72"/>
      <c r="H347" s="72"/>
      <c r="I347" s="72"/>
      <c r="J347" s="72"/>
      <c r="K347" s="72"/>
    </row>
    <row r="348" spans="6:11" ht="24" customHeight="1" x14ac:dyDescent="0.2">
      <c r="F348" s="72"/>
      <c r="G348" s="72"/>
      <c r="H348" s="72"/>
      <c r="I348" s="72"/>
      <c r="J348" s="72"/>
      <c r="K348" s="72"/>
    </row>
    <row r="349" spans="6:11" ht="24" customHeight="1" x14ac:dyDescent="0.2">
      <c r="F349" s="72"/>
      <c r="G349" s="72"/>
      <c r="H349" s="72"/>
      <c r="I349" s="72"/>
      <c r="J349" s="72"/>
      <c r="K349" s="72"/>
    </row>
    <row r="350" spans="6:11" ht="24" customHeight="1" x14ac:dyDescent="0.2">
      <c r="F350" s="72"/>
      <c r="G350" s="72"/>
      <c r="H350" s="72"/>
      <c r="I350" s="72"/>
      <c r="J350" s="72"/>
      <c r="K350" s="72"/>
    </row>
    <row r="351" spans="6:11" ht="24" customHeight="1" x14ac:dyDescent="0.2">
      <c r="F351" s="72"/>
      <c r="G351" s="72"/>
      <c r="H351" s="72"/>
      <c r="I351" s="72"/>
      <c r="J351" s="72"/>
      <c r="K351" s="72"/>
    </row>
    <row r="352" spans="6:11" ht="24" customHeight="1" x14ac:dyDescent="0.2">
      <c r="F352" s="72"/>
      <c r="G352" s="72"/>
      <c r="H352" s="72"/>
      <c r="I352" s="72"/>
      <c r="J352" s="72"/>
      <c r="K352" s="72"/>
    </row>
    <row r="353" spans="6:11" ht="24" customHeight="1" x14ac:dyDescent="0.2">
      <c r="F353" s="72"/>
      <c r="G353" s="72"/>
      <c r="H353" s="72"/>
      <c r="I353" s="72"/>
      <c r="J353" s="72"/>
      <c r="K353" s="72"/>
    </row>
    <row r="354" spans="6:11" ht="24" customHeight="1" x14ac:dyDescent="0.2">
      <c r="F354" s="72"/>
      <c r="G354" s="72"/>
      <c r="H354" s="72"/>
      <c r="I354" s="72"/>
      <c r="J354" s="72"/>
      <c r="K354" s="72"/>
    </row>
    <row r="355" spans="6:11" ht="24" customHeight="1" x14ac:dyDescent="0.2">
      <c r="F355" s="72"/>
      <c r="G355" s="72"/>
      <c r="H355" s="72"/>
      <c r="I355" s="72"/>
      <c r="J355" s="72"/>
      <c r="K355" s="72"/>
    </row>
    <row r="356" spans="6:11" ht="24" customHeight="1" x14ac:dyDescent="0.2">
      <c r="F356" s="72"/>
      <c r="G356" s="72"/>
      <c r="H356" s="72"/>
      <c r="I356" s="72"/>
      <c r="J356" s="72"/>
      <c r="K356" s="72"/>
    </row>
    <row r="357" spans="6:11" ht="24" customHeight="1" x14ac:dyDescent="0.2">
      <c r="F357" s="72"/>
      <c r="G357" s="72"/>
      <c r="H357" s="72"/>
      <c r="I357" s="72"/>
      <c r="J357" s="72"/>
      <c r="K357" s="72"/>
    </row>
    <row r="358" spans="6:11" ht="24" customHeight="1" x14ac:dyDescent="0.2">
      <c r="F358" s="72"/>
      <c r="G358" s="72"/>
      <c r="H358" s="72"/>
      <c r="I358" s="72"/>
      <c r="J358" s="72"/>
      <c r="K358" s="72"/>
    </row>
    <row r="359" spans="6:11" ht="24" customHeight="1" x14ac:dyDescent="0.2">
      <c r="F359" s="72"/>
      <c r="G359" s="72"/>
      <c r="H359" s="72"/>
      <c r="I359" s="72"/>
      <c r="J359" s="72"/>
      <c r="K359" s="72"/>
    </row>
    <row r="360" spans="6:11" ht="24" customHeight="1" x14ac:dyDescent="0.2">
      <c r="F360" s="72"/>
      <c r="G360" s="72"/>
      <c r="H360" s="72"/>
      <c r="I360" s="72"/>
      <c r="J360" s="72"/>
      <c r="K360" s="72"/>
    </row>
    <row r="361" spans="6:11" ht="24" customHeight="1" x14ac:dyDescent="0.2">
      <c r="F361" s="72"/>
      <c r="G361" s="72"/>
      <c r="H361" s="72"/>
      <c r="I361" s="72"/>
      <c r="J361" s="72"/>
      <c r="K361" s="72"/>
    </row>
    <row r="362" spans="6:11" ht="24" customHeight="1" x14ac:dyDescent="0.2">
      <c r="F362" s="72"/>
      <c r="G362" s="72"/>
      <c r="H362" s="72"/>
      <c r="I362" s="72"/>
      <c r="J362" s="72"/>
      <c r="K362" s="72"/>
    </row>
    <row r="363" spans="6:11" ht="24" customHeight="1" x14ac:dyDescent="0.2">
      <c r="F363" s="72"/>
      <c r="G363" s="72"/>
      <c r="H363" s="72"/>
      <c r="I363" s="72"/>
      <c r="J363" s="72"/>
      <c r="K363" s="72"/>
    </row>
    <row r="364" spans="6:11" ht="24" customHeight="1" x14ac:dyDescent="0.2">
      <c r="F364" s="72"/>
      <c r="G364" s="72"/>
      <c r="H364" s="72"/>
      <c r="I364" s="72"/>
      <c r="J364" s="72"/>
      <c r="K364" s="72"/>
    </row>
    <row r="365" spans="6:11" ht="24" customHeight="1" x14ac:dyDescent="0.2">
      <c r="F365" s="72"/>
      <c r="G365" s="72"/>
      <c r="H365" s="72"/>
      <c r="I365" s="72"/>
      <c r="J365" s="72"/>
      <c r="K365" s="72"/>
    </row>
    <row r="366" spans="6:11" ht="24" customHeight="1" x14ac:dyDescent="0.2">
      <c r="F366" s="72"/>
      <c r="G366" s="72"/>
      <c r="H366" s="72"/>
      <c r="I366" s="72"/>
      <c r="J366" s="72"/>
      <c r="K366" s="72"/>
    </row>
    <row r="367" spans="6:11" ht="24" customHeight="1" x14ac:dyDescent="0.2">
      <c r="F367" s="72"/>
      <c r="G367" s="72"/>
      <c r="H367" s="72"/>
      <c r="I367" s="72"/>
      <c r="J367" s="72"/>
      <c r="K367" s="72"/>
    </row>
    <row r="368" spans="6:11" ht="24" customHeight="1" x14ac:dyDescent="0.2">
      <c r="F368" s="72"/>
      <c r="G368" s="72"/>
      <c r="H368" s="72"/>
      <c r="I368" s="72"/>
      <c r="J368" s="72"/>
      <c r="K368" s="72"/>
    </row>
    <row r="369" spans="6:11" ht="24" customHeight="1" x14ac:dyDescent="0.2">
      <c r="F369" s="72"/>
      <c r="G369" s="72"/>
      <c r="H369" s="72"/>
      <c r="I369" s="72"/>
      <c r="J369" s="72"/>
      <c r="K369" s="72"/>
    </row>
    <row r="370" spans="6:11" ht="24" customHeight="1" x14ac:dyDescent="0.2">
      <c r="F370" s="72"/>
      <c r="G370" s="72"/>
      <c r="H370" s="72"/>
      <c r="I370" s="72"/>
      <c r="J370" s="72"/>
      <c r="K370" s="72"/>
    </row>
    <row r="371" spans="6:11" ht="24" customHeight="1" x14ac:dyDescent="0.2">
      <c r="F371" s="72"/>
      <c r="G371" s="72"/>
      <c r="H371" s="72"/>
      <c r="I371" s="72"/>
      <c r="J371" s="72"/>
      <c r="K371" s="72"/>
    </row>
    <row r="372" spans="6:11" ht="24" customHeight="1" x14ac:dyDescent="0.2">
      <c r="F372" s="72"/>
      <c r="G372" s="72"/>
      <c r="H372" s="72"/>
      <c r="I372" s="72"/>
      <c r="J372" s="72"/>
      <c r="K372" s="72"/>
    </row>
    <row r="373" spans="6:11" ht="24" customHeight="1" x14ac:dyDescent="0.2">
      <c r="F373" s="72"/>
      <c r="G373" s="72"/>
      <c r="H373" s="72"/>
      <c r="I373" s="72"/>
      <c r="J373" s="72"/>
      <c r="K373" s="72"/>
    </row>
    <row r="374" spans="6:11" ht="24" customHeight="1" x14ac:dyDescent="0.2">
      <c r="F374" s="72"/>
      <c r="G374" s="72"/>
      <c r="H374" s="72"/>
      <c r="I374" s="72"/>
      <c r="J374" s="72"/>
      <c r="K374" s="72"/>
    </row>
    <row r="375" spans="6:11" ht="24" customHeight="1" x14ac:dyDescent="0.2">
      <c r="F375" s="72"/>
      <c r="G375" s="72"/>
      <c r="H375" s="72"/>
      <c r="I375" s="72"/>
      <c r="J375" s="72"/>
      <c r="K375" s="72"/>
    </row>
    <row r="376" spans="6:11" ht="24" customHeight="1" x14ac:dyDescent="0.2">
      <c r="F376" s="72"/>
      <c r="G376" s="72"/>
      <c r="H376" s="72"/>
      <c r="I376" s="72"/>
      <c r="J376" s="72"/>
      <c r="K376" s="72"/>
    </row>
    <row r="377" spans="6:11" ht="24" customHeight="1" x14ac:dyDescent="0.2">
      <c r="F377" s="72"/>
      <c r="G377" s="72"/>
      <c r="H377" s="72"/>
      <c r="I377" s="72"/>
      <c r="J377" s="72"/>
      <c r="K377" s="72"/>
    </row>
    <row r="378" spans="6:11" ht="24" customHeight="1" x14ac:dyDescent="0.2">
      <c r="F378" s="72"/>
      <c r="G378" s="72"/>
      <c r="H378" s="72"/>
      <c r="I378" s="72"/>
      <c r="J378" s="72"/>
      <c r="K378" s="72"/>
    </row>
    <row r="379" spans="6:11" ht="24" customHeight="1" x14ac:dyDescent="0.2">
      <c r="F379" s="72"/>
      <c r="G379" s="72"/>
      <c r="H379" s="72"/>
      <c r="I379" s="72"/>
      <c r="J379" s="72"/>
      <c r="K379" s="72"/>
    </row>
    <row r="380" spans="6:11" ht="24" customHeight="1" x14ac:dyDescent="0.2">
      <c r="F380" s="72"/>
      <c r="G380" s="72"/>
      <c r="H380" s="72"/>
      <c r="I380" s="72"/>
      <c r="J380" s="72"/>
      <c r="K380" s="72"/>
    </row>
    <row r="381" spans="6:11" ht="24" customHeight="1" x14ac:dyDescent="0.2">
      <c r="F381" s="72"/>
      <c r="G381" s="72"/>
      <c r="H381" s="72"/>
      <c r="I381" s="72"/>
      <c r="J381" s="72"/>
      <c r="K381" s="72"/>
    </row>
    <row r="382" spans="6:11" ht="24" customHeight="1" x14ac:dyDescent="0.2">
      <c r="F382" s="72"/>
      <c r="G382" s="72"/>
      <c r="H382" s="72"/>
      <c r="I382" s="72"/>
      <c r="J382" s="72"/>
      <c r="K382" s="72"/>
    </row>
    <row r="383" spans="6:11" ht="24" customHeight="1" x14ac:dyDescent="0.2">
      <c r="F383" s="72"/>
      <c r="G383" s="72"/>
      <c r="H383" s="72"/>
      <c r="I383" s="72"/>
      <c r="J383" s="72"/>
      <c r="K383" s="72"/>
    </row>
    <row r="384" spans="6:11" ht="24" customHeight="1" x14ac:dyDescent="0.2">
      <c r="F384" s="72"/>
      <c r="G384" s="72"/>
      <c r="H384" s="72"/>
      <c r="I384" s="72"/>
      <c r="J384" s="72"/>
      <c r="K384" s="72"/>
    </row>
    <row r="385" spans="6:11" ht="24" customHeight="1" x14ac:dyDescent="0.2">
      <c r="F385" s="72"/>
      <c r="G385" s="72"/>
      <c r="H385" s="72"/>
      <c r="I385" s="72"/>
      <c r="J385" s="72"/>
      <c r="K385" s="72"/>
    </row>
    <row r="386" spans="6:11" ht="24" customHeight="1" x14ac:dyDescent="0.2">
      <c r="F386" s="72"/>
      <c r="G386" s="72"/>
      <c r="H386" s="72"/>
      <c r="I386" s="72"/>
      <c r="J386" s="72"/>
      <c r="K386" s="72"/>
    </row>
    <row r="387" spans="6:11" ht="24" customHeight="1" x14ac:dyDescent="0.2">
      <c r="F387" s="72"/>
      <c r="G387" s="72"/>
      <c r="H387" s="72"/>
      <c r="I387" s="72"/>
      <c r="J387" s="72"/>
      <c r="K387" s="72"/>
    </row>
    <row r="388" spans="6:11" ht="24" customHeight="1" x14ac:dyDescent="0.2">
      <c r="F388" s="72"/>
      <c r="G388" s="72"/>
      <c r="H388" s="72"/>
      <c r="I388" s="72"/>
      <c r="J388" s="72"/>
      <c r="K388" s="72"/>
    </row>
    <row r="389" spans="6:11" ht="24" customHeight="1" x14ac:dyDescent="0.2">
      <c r="F389" s="72"/>
      <c r="G389" s="72"/>
      <c r="H389" s="72"/>
      <c r="I389" s="72"/>
      <c r="J389" s="72"/>
      <c r="K389" s="72"/>
    </row>
    <row r="390" spans="6:11" ht="24" customHeight="1" x14ac:dyDescent="0.2">
      <c r="F390" s="72"/>
      <c r="G390" s="72"/>
      <c r="H390" s="72"/>
      <c r="I390" s="72"/>
      <c r="J390" s="72"/>
      <c r="K390" s="72"/>
    </row>
    <row r="391" spans="6:11" ht="24" customHeight="1" x14ac:dyDescent="0.2">
      <c r="F391" s="72"/>
      <c r="G391" s="72"/>
      <c r="H391" s="72"/>
      <c r="I391" s="72"/>
      <c r="J391" s="72"/>
      <c r="K391" s="72"/>
    </row>
    <row r="392" spans="6:11" ht="24" customHeight="1" x14ac:dyDescent="0.2">
      <c r="F392" s="72"/>
      <c r="G392" s="72"/>
      <c r="H392" s="72"/>
      <c r="I392" s="72"/>
      <c r="J392" s="72"/>
      <c r="K392" s="72"/>
    </row>
    <row r="393" spans="6:11" ht="24" customHeight="1" x14ac:dyDescent="0.2">
      <c r="F393" s="72"/>
      <c r="G393" s="72"/>
      <c r="H393" s="72"/>
      <c r="I393" s="72"/>
      <c r="J393" s="72"/>
      <c r="K393" s="72"/>
    </row>
    <row r="394" spans="6:11" ht="24" customHeight="1" x14ac:dyDescent="0.2">
      <c r="F394" s="72"/>
      <c r="G394" s="72"/>
      <c r="H394" s="72"/>
      <c r="I394" s="72"/>
      <c r="J394" s="72"/>
      <c r="K394" s="72"/>
    </row>
    <row r="395" spans="6:11" ht="24" customHeight="1" x14ac:dyDescent="0.2">
      <c r="F395" s="72"/>
      <c r="G395" s="72"/>
      <c r="H395" s="72"/>
      <c r="I395" s="72"/>
      <c r="J395" s="72"/>
      <c r="K395" s="72"/>
    </row>
    <row r="396" spans="6:11" ht="24" customHeight="1" x14ac:dyDescent="0.2">
      <c r="F396" s="72"/>
      <c r="G396" s="72"/>
      <c r="H396" s="72"/>
      <c r="I396" s="72"/>
      <c r="J396" s="72"/>
      <c r="K396" s="72"/>
    </row>
    <row r="397" spans="6:11" ht="24" customHeight="1" x14ac:dyDescent="0.2">
      <c r="F397" s="72"/>
      <c r="G397" s="72"/>
      <c r="H397" s="72"/>
      <c r="I397" s="72"/>
      <c r="J397" s="72"/>
      <c r="K397" s="72"/>
    </row>
    <row r="398" spans="6:11" ht="24" customHeight="1" x14ac:dyDescent="0.2">
      <c r="F398" s="72"/>
      <c r="G398" s="72"/>
      <c r="H398" s="72"/>
      <c r="I398" s="72"/>
      <c r="J398" s="72"/>
      <c r="K398" s="72"/>
    </row>
    <row r="399" spans="6:11" ht="24" customHeight="1" x14ac:dyDescent="0.2">
      <c r="F399" s="72"/>
      <c r="G399" s="72"/>
      <c r="H399" s="72"/>
      <c r="I399" s="72"/>
      <c r="J399" s="72"/>
      <c r="K399" s="72"/>
    </row>
    <row r="400" spans="6:11" ht="24" customHeight="1" x14ac:dyDescent="0.2">
      <c r="F400" s="72"/>
      <c r="G400" s="72"/>
      <c r="H400" s="72"/>
      <c r="I400" s="72"/>
      <c r="J400" s="72"/>
      <c r="K400" s="72"/>
    </row>
    <row r="401" spans="6:11" ht="24" customHeight="1" x14ac:dyDescent="0.2">
      <c r="F401" s="72"/>
      <c r="G401" s="72"/>
      <c r="H401" s="72"/>
      <c r="I401" s="72"/>
      <c r="J401" s="72"/>
      <c r="K401" s="72"/>
    </row>
    <row r="402" spans="6:11" ht="24" customHeight="1" x14ac:dyDescent="0.2">
      <c r="F402" s="72"/>
      <c r="G402" s="72"/>
      <c r="H402" s="72"/>
      <c r="I402" s="72"/>
      <c r="J402" s="72"/>
      <c r="K402" s="72"/>
    </row>
    <row r="403" spans="6:11" ht="24" customHeight="1" x14ac:dyDescent="0.2">
      <c r="F403" s="72"/>
      <c r="G403" s="72"/>
      <c r="H403" s="72"/>
      <c r="I403" s="72"/>
      <c r="J403" s="72"/>
      <c r="K403" s="72"/>
    </row>
    <row r="404" spans="6:11" ht="24" customHeight="1" x14ac:dyDescent="0.2">
      <c r="F404" s="72"/>
      <c r="G404" s="72"/>
      <c r="H404" s="72"/>
      <c r="I404" s="72"/>
      <c r="J404" s="72"/>
      <c r="K404" s="72"/>
    </row>
    <row r="405" spans="6:11" ht="24" customHeight="1" x14ac:dyDescent="0.2">
      <c r="F405" s="72"/>
      <c r="G405" s="72"/>
      <c r="H405" s="72"/>
      <c r="I405" s="72"/>
      <c r="J405" s="72"/>
      <c r="K405" s="72"/>
    </row>
    <row r="406" spans="6:11" ht="24" customHeight="1" x14ac:dyDescent="0.2">
      <c r="F406" s="72"/>
      <c r="G406" s="72"/>
      <c r="H406" s="72"/>
      <c r="I406" s="72"/>
      <c r="J406" s="72"/>
      <c r="K406" s="72"/>
    </row>
    <row r="407" spans="6:11" ht="24" customHeight="1" x14ac:dyDescent="0.2">
      <c r="F407" s="72"/>
      <c r="G407" s="72"/>
      <c r="H407" s="72"/>
      <c r="I407" s="72"/>
      <c r="J407" s="72"/>
      <c r="K407" s="72"/>
    </row>
    <row r="408" spans="6:11" ht="24" customHeight="1" x14ac:dyDescent="0.2">
      <c r="F408" s="72"/>
      <c r="G408" s="72"/>
      <c r="H408" s="72"/>
      <c r="I408" s="72"/>
      <c r="J408" s="72"/>
      <c r="K408" s="72"/>
    </row>
    <row r="409" spans="6:11" ht="24" customHeight="1" x14ac:dyDescent="0.2">
      <c r="F409" s="72"/>
      <c r="G409" s="72"/>
      <c r="H409" s="72"/>
      <c r="I409" s="72"/>
      <c r="J409" s="72"/>
      <c r="K409" s="72"/>
    </row>
    <row r="410" spans="6:11" ht="24" customHeight="1" x14ac:dyDescent="0.2">
      <c r="F410" s="72"/>
      <c r="G410" s="72"/>
      <c r="H410" s="72"/>
      <c r="I410" s="72"/>
      <c r="J410" s="72"/>
      <c r="K410" s="72"/>
    </row>
    <row r="411" spans="6:11" ht="24" customHeight="1" x14ac:dyDescent="0.2">
      <c r="F411" s="72"/>
      <c r="G411" s="72"/>
      <c r="H411" s="72"/>
      <c r="I411" s="72"/>
      <c r="J411" s="72"/>
      <c r="K411" s="72"/>
    </row>
    <row r="412" spans="6:11" ht="24" customHeight="1" x14ac:dyDescent="0.2">
      <c r="F412" s="72"/>
      <c r="G412" s="72"/>
      <c r="H412" s="72"/>
      <c r="I412" s="72"/>
      <c r="J412" s="72"/>
      <c r="K412" s="72"/>
    </row>
    <row r="413" spans="6:11" ht="24" customHeight="1" x14ac:dyDescent="0.2">
      <c r="F413" s="72"/>
      <c r="G413" s="72"/>
      <c r="H413" s="72"/>
      <c r="I413" s="72"/>
      <c r="J413" s="72"/>
      <c r="K413" s="72"/>
    </row>
    <row r="414" spans="6:11" ht="24" customHeight="1" x14ac:dyDescent="0.2">
      <c r="F414" s="72"/>
      <c r="G414" s="72"/>
      <c r="H414" s="72"/>
      <c r="I414" s="72"/>
      <c r="J414" s="72"/>
      <c r="K414" s="72"/>
    </row>
    <row r="415" spans="6:11" ht="24" customHeight="1" x14ac:dyDescent="0.2">
      <c r="F415" s="72"/>
      <c r="G415" s="72"/>
      <c r="H415" s="72"/>
      <c r="I415" s="72"/>
      <c r="J415" s="72"/>
      <c r="K415" s="72"/>
    </row>
    <row r="416" spans="6:11" ht="24" customHeight="1" x14ac:dyDescent="0.2">
      <c r="F416" s="72"/>
      <c r="G416" s="72"/>
      <c r="H416" s="72"/>
      <c r="I416" s="72"/>
      <c r="J416" s="72"/>
      <c r="K416" s="72"/>
    </row>
    <row r="417" spans="6:11" ht="24" customHeight="1" x14ac:dyDescent="0.2">
      <c r="F417" s="72"/>
      <c r="G417" s="72"/>
      <c r="H417" s="72"/>
      <c r="I417" s="72"/>
      <c r="J417" s="72"/>
      <c r="K417" s="72"/>
    </row>
    <row r="418" spans="6:11" ht="24" customHeight="1" x14ac:dyDescent="0.2">
      <c r="F418" s="72"/>
      <c r="G418" s="72"/>
      <c r="H418" s="72"/>
      <c r="I418" s="72"/>
      <c r="J418" s="72"/>
      <c r="K418" s="72"/>
    </row>
    <row r="419" spans="6:11" ht="24" customHeight="1" x14ac:dyDescent="0.2">
      <c r="F419" s="72"/>
      <c r="G419" s="72"/>
      <c r="H419" s="72"/>
      <c r="I419" s="72"/>
      <c r="J419" s="72"/>
      <c r="K419" s="72"/>
    </row>
    <row r="420" spans="6:11" ht="24" customHeight="1" x14ac:dyDescent="0.2">
      <c r="F420" s="72"/>
      <c r="G420" s="72"/>
      <c r="H420" s="72"/>
      <c r="I420" s="72"/>
      <c r="J420" s="72"/>
      <c r="K420" s="72"/>
    </row>
    <row r="421" spans="6:11" ht="24" customHeight="1" x14ac:dyDescent="0.2">
      <c r="F421" s="72"/>
      <c r="G421" s="72"/>
      <c r="H421" s="72"/>
      <c r="I421" s="72"/>
      <c r="J421" s="72"/>
      <c r="K421" s="72"/>
    </row>
    <row r="422" spans="6:11" ht="24" customHeight="1" x14ac:dyDescent="0.2">
      <c r="F422" s="72"/>
      <c r="G422" s="72"/>
      <c r="H422" s="72"/>
      <c r="I422" s="72"/>
      <c r="J422" s="72"/>
      <c r="K422" s="72"/>
    </row>
    <row r="423" spans="6:11" ht="24" customHeight="1" x14ac:dyDescent="0.2">
      <c r="F423" s="72"/>
      <c r="G423" s="72"/>
      <c r="H423" s="72"/>
      <c r="I423" s="72"/>
      <c r="J423" s="72"/>
      <c r="K423" s="72"/>
    </row>
    <row r="424" spans="6:11" ht="24" customHeight="1" x14ac:dyDescent="0.2">
      <c r="F424" s="72"/>
      <c r="G424" s="72"/>
      <c r="H424" s="72"/>
      <c r="I424" s="72"/>
      <c r="J424" s="72"/>
      <c r="K424" s="72"/>
    </row>
    <row r="425" spans="6:11" ht="24" customHeight="1" x14ac:dyDescent="0.2">
      <c r="F425" s="72"/>
      <c r="G425" s="72"/>
      <c r="H425" s="72"/>
      <c r="I425" s="72"/>
      <c r="J425" s="72"/>
      <c r="K425" s="72"/>
    </row>
    <row r="426" spans="6:11" ht="24" customHeight="1" x14ac:dyDescent="0.2">
      <c r="F426" s="72"/>
      <c r="G426" s="72"/>
      <c r="H426" s="72"/>
      <c r="I426" s="72"/>
      <c r="J426" s="72"/>
      <c r="K426" s="72"/>
    </row>
    <row r="427" spans="6:11" ht="24" customHeight="1" x14ac:dyDescent="0.2">
      <c r="F427" s="72"/>
      <c r="G427" s="72"/>
      <c r="H427" s="72"/>
      <c r="I427" s="72"/>
      <c r="J427" s="72"/>
      <c r="K427" s="72"/>
    </row>
    <row r="428" spans="6:11" ht="24" customHeight="1" x14ac:dyDescent="0.2">
      <c r="F428" s="72"/>
      <c r="G428" s="72"/>
      <c r="H428" s="72"/>
      <c r="I428" s="72"/>
      <c r="J428" s="72"/>
      <c r="K428" s="72"/>
    </row>
    <row r="429" spans="6:11" ht="24" customHeight="1" x14ac:dyDescent="0.2">
      <c r="F429" s="72"/>
      <c r="G429" s="72"/>
      <c r="H429" s="72"/>
      <c r="I429" s="72"/>
      <c r="J429" s="72"/>
      <c r="K429" s="72"/>
    </row>
    <row r="430" spans="6:11" ht="24" customHeight="1" x14ac:dyDescent="0.2">
      <c r="F430" s="72"/>
      <c r="G430" s="72"/>
      <c r="H430" s="72"/>
      <c r="I430" s="72"/>
      <c r="J430" s="72"/>
      <c r="K430" s="72"/>
    </row>
    <row r="431" spans="6:11" ht="24" customHeight="1" x14ac:dyDescent="0.2">
      <c r="F431" s="72"/>
      <c r="G431" s="72"/>
      <c r="H431" s="72"/>
      <c r="I431" s="72"/>
      <c r="J431" s="72"/>
      <c r="K431" s="72"/>
    </row>
    <row r="432" spans="6:11" ht="24" customHeight="1" x14ac:dyDescent="0.2">
      <c r="F432" s="72"/>
      <c r="G432" s="72"/>
      <c r="H432" s="72"/>
      <c r="I432" s="72"/>
      <c r="J432" s="72"/>
      <c r="K432" s="72"/>
    </row>
    <row r="433" spans="6:11" ht="24" customHeight="1" x14ac:dyDescent="0.2">
      <c r="F433" s="72"/>
      <c r="G433" s="72"/>
      <c r="H433" s="72"/>
      <c r="I433" s="72"/>
      <c r="J433" s="72"/>
      <c r="K433" s="72"/>
    </row>
    <row r="434" spans="6:11" ht="24" customHeight="1" x14ac:dyDescent="0.2">
      <c r="F434" s="72"/>
      <c r="G434" s="72"/>
      <c r="H434" s="72"/>
      <c r="I434" s="72"/>
      <c r="J434" s="72"/>
      <c r="K434" s="72"/>
    </row>
    <row r="435" spans="6:11" ht="24" customHeight="1" x14ac:dyDescent="0.2">
      <c r="F435" s="72"/>
      <c r="G435" s="72"/>
      <c r="H435" s="72"/>
      <c r="I435" s="72"/>
      <c r="J435" s="72"/>
      <c r="K435" s="72"/>
    </row>
    <row r="436" spans="6:11" ht="24" customHeight="1" x14ac:dyDescent="0.2">
      <c r="F436" s="72"/>
      <c r="G436" s="72"/>
      <c r="H436" s="72"/>
      <c r="I436" s="72"/>
      <c r="J436" s="72"/>
      <c r="K436" s="72"/>
    </row>
    <row r="437" spans="6:11" ht="24" customHeight="1" x14ac:dyDescent="0.2">
      <c r="F437" s="72"/>
      <c r="G437" s="72"/>
      <c r="H437" s="72"/>
      <c r="I437" s="72"/>
      <c r="J437" s="72"/>
      <c r="K437" s="72"/>
    </row>
    <row r="438" spans="6:11" ht="24" customHeight="1" x14ac:dyDescent="0.2">
      <c r="F438" s="72"/>
      <c r="G438" s="72"/>
      <c r="H438" s="72"/>
      <c r="I438" s="72"/>
      <c r="J438" s="72"/>
      <c r="K438" s="72"/>
    </row>
    <row r="439" spans="6:11" ht="24" customHeight="1" x14ac:dyDescent="0.2">
      <c r="F439" s="72"/>
      <c r="G439" s="72"/>
      <c r="H439" s="72"/>
      <c r="I439" s="72"/>
      <c r="J439" s="72"/>
      <c r="K439" s="72"/>
    </row>
    <row r="440" spans="6:11" ht="24" customHeight="1" x14ac:dyDescent="0.2">
      <c r="F440" s="72"/>
      <c r="G440" s="72"/>
      <c r="H440" s="72"/>
      <c r="I440" s="72"/>
      <c r="J440" s="72"/>
      <c r="K440" s="72"/>
    </row>
    <row r="441" spans="6:11" ht="24" customHeight="1" x14ac:dyDescent="0.2">
      <c r="F441" s="72"/>
      <c r="G441" s="72"/>
      <c r="H441" s="72"/>
      <c r="I441" s="72"/>
      <c r="J441" s="72"/>
      <c r="K441" s="72"/>
    </row>
    <row r="442" spans="6:11" ht="24" customHeight="1" x14ac:dyDescent="0.2">
      <c r="F442" s="72"/>
      <c r="G442" s="72"/>
      <c r="H442" s="72"/>
      <c r="I442" s="72"/>
      <c r="J442" s="72"/>
      <c r="K442" s="72"/>
    </row>
    <row r="443" spans="6:11" ht="24" customHeight="1" x14ac:dyDescent="0.2">
      <c r="F443" s="72"/>
      <c r="G443" s="72"/>
      <c r="H443" s="72"/>
      <c r="I443" s="72"/>
      <c r="J443" s="72"/>
      <c r="K443" s="72"/>
    </row>
    <row r="444" spans="6:11" ht="24" customHeight="1" x14ac:dyDescent="0.2">
      <c r="F444" s="72"/>
      <c r="G444" s="72"/>
      <c r="H444" s="72"/>
      <c r="I444" s="72"/>
      <c r="J444" s="72"/>
      <c r="K444" s="72"/>
    </row>
    <row r="445" spans="6:11" ht="24" customHeight="1" x14ac:dyDescent="0.2">
      <c r="F445" s="72"/>
      <c r="G445" s="72"/>
      <c r="H445" s="72"/>
      <c r="I445" s="72"/>
      <c r="J445" s="72"/>
      <c r="K445" s="72"/>
    </row>
    <row r="446" spans="6:11" ht="24" customHeight="1" x14ac:dyDescent="0.2">
      <c r="F446" s="72"/>
      <c r="G446" s="72"/>
      <c r="H446" s="72"/>
      <c r="I446" s="72"/>
      <c r="J446" s="72"/>
      <c r="K446" s="72"/>
    </row>
    <row r="447" spans="6:11" ht="24" customHeight="1" x14ac:dyDescent="0.2">
      <c r="F447" s="72"/>
      <c r="G447" s="72"/>
      <c r="H447" s="72"/>
      <c r="I447" s="72"/>
      <c r="J447" s="72"/>
      <c r="K447" s="72"/>
    </row>
    <row r="448" spans="6:11" ht="24" customHeight="1" x14ac:dyDescent="0.2">
      <c r="F448" s="72"/>
      <c r="G448" s="72"/>
      <c r="H448" s="72"/>
      <c r="I448" s="72"/>
      <c r="J448" s="72"/>
      <c r="K448" s="72"/>
    </row>
    <row r="449" spans="6:11" ht="24" customHeight="1" x14ac:dyDescent="0.2">
      <c r="F449" s="72"/>
      <c r="G449" s="72"/>
      <c r="H449" s="72"/>
      <c r="I449" s="72"/>
      <c r="J449" s="72"/>
      <c r="K449" s="72"/>
    </row>
    <row r="450" spans="6:11" ht="24" customHeight="1" x14ac:dyDescent="0.2"/>
    <row r="451" spans="6:11" ht="24" customHeight="1" x14ac:dyDescent="0.2"/>
    <row r="452" spans="6:11" ht="24" customHeight="1" x14ac:dyDescent="0.2"/>
    <row r="453" spans="6:11" ht="24" customHeight="1" x14ac:dyDescent="0.2"/>
    <row r="454" spans="6:11" ht="24" customHeight="1" x14ac:dyDescent="0.2"/>
    <row r="455" spans="6:11" ht="24" customHeight="1" x14ac:dyDescent="0.2"/>
    <row r="456" spans="6:11" ht="24" customHeight="1" x14ac:dyDescent="0.2"/>
    <row r="457" spans="6:11" ht="24" customHeight="1" x14ac:dyDescent="0.2"/>
    <row r="458" spans="6:11" ht="24" customHeight="1" x14ac:dyDescent="0.2"/>
    <row r="459" spans="6:11" ht="24" customHeight="1" x14ac:dyDescent="0.2"/>
    <row r="460" spans="6:11" ht="24" customHeight="1" x14ac:dyDescent="0.2"/>
    <row r="461" spans="6:11" ht="24" customHeight="1" x14ac:dyDescent="0.2"/>
    <row r="462" spans="6:11" ht="24" customHeight="1" x14ac:dyDescent="0.2"/>
    <row r="463" spans="6:11" ht="24" customHeight="1" x14ac:dyDescent="0.2"/>
    <row r="464" spans="6:11" ht="24" customHeight="1" x14ac:dyDescent="0.2"/>
    <row r="465" ht="24" customHeight="1" x14ac:dyDescent="0.2"/>
    <row r="466" ht="24" customHeight="1" x14ac:dyDescent="0.2"/>
    <row r="467" ht="24" customHeight="1" x14ac:dyDescent="0.2"/>
    <row r="468" ht="24" customHeight="1" x14ac:dyDescent="0.2"/>
    <row r="469" ht="24" customHeight="1" x14ac:dyDescent="0.2"/>
    <row r="470" ht="24" customHeight="1" x14ac:dyDescent="0.2"/>
    <row r="471" ht="24" customHeight="1" x14ac:dyDescent="0.2"/>
    <row r="472" ht="24" customHeight="1" x14ac:dyDescent="0.2"/>
    <row r="473" ht="24" customHeight="1" x14ac:dyDescent="0.2"/>
    <row r="474" ht="24" customHeight="1" x14ac:dyDescent="0.2"/>
    <row r="475" ht="24" customHeight="1" x14ac:dyDescent="0.2"/>
    <row r="476" ht="24" customHeight="1" x14ac:dyDescent="0.2"/>
    <row r="477" ht="24" customHeight="1" x14ac:dyDescent="0.2"/>
    <row r="478" ht="24" customHeight="1" x14ac:dyDescent="0.2"/>
    <row r="479" ht="24" customHeight="1" x14ac:dyDescent="0.2"/>
    <row r="480" ht="24" customHeight="1" x14ac:dyDescent="0.2"/>
    <row r="481" ht="24" customHeight="1" x14ac:dyDescent="0.2"/>
    <row r="482" ht="24" customHeight="1" x14ac:dyDescent="0.2"/>
    <row r="483" ht="24" customHeight="1" x14ac:dyDescent="0.2"/>
    <row r="484" ht="24" customHeight="1" x14ac:dyDescent="0.2"/>
    <row r="485" ht="24" customHeight="1" x14ac:dyDescent="0.2"/>
    <row r="486" ht="24" customHeight="1" x14ac:dyDescent="0.2"/>
    <row r="487" ht="24" customHeight="1" x14ac:dyDescent="0.2"/>
    <row r="488" ht="24" customHeight="1" x14ac:dyDescent="0.2"/>
    <row r="489" ht="24" customHeight="1" x14ac:dyDescent="0.2"/>
    <row r="490" ht="24" customHeight="1" x14ac:dyDescent="0.2"/>
    <row r="491" ht="24" customHeight="1" x14ac:dyDescent="0.2"/>
    <row r="492" ht="24" customHeight="1" x14ac:dyDescent="0.2"/>
    <row r="493" ht="24" customHeight="1" x14ac:dyDescent="0.2"/>
    <row r="494" ht="24" customHeight="1" x14ac:dyDescent="0.2"/>
    <row r="495" ht="24" customHeight="1" x14ac:dyDescent="0.2"/>
    <row r="496" ht="24" customHeight="1" x14ac:dyDescent="0.2"/>
    <row r="497" ht="24" customHeight="1" x14ac:dyDescent="0.2"/>
    <row r="498" ht="24" customHeight="1" x14ac:dyDescent="0.2"/>
    <row r="499" ht="24" customHeight="1" x14ac:dyDescent="0.2"/>
    <row r="500" ht="24" customHeight="1" x14ac:dyDescent="0.2"/>
    <row r="501" ht="24" customHeight="1" x14ac:dyDescent="0.2"/>
    <row r="502" ht="24" customHeight="1" x14ac:dyDescent="0.2"/>
    <row r="503" ht="24" customHeight="1" x14ac:dyDescent="0.2"/>
    <row r="504" ht="24" customHeight="1" x14ac:dyDescent="0.2"/>
    <row r="505" ht="24" customHeight="1" x14ac:dyDescent="0.2"/>
    <row r="506" ht="24" customHeight="1" x14ac:dyDescent="0.2"/>
    <row r="507" ht="24" customHeight="1" x14ac:dyDescent="0.2"/>
    <row r="508" ht="24" customHeight="1" x14ac:dyDescent="0.2"/>
    <row r="509" ht="24" customHeight="1" x14ac:dyDescent="0.2"/>
    <row r="510" ht="24" customHeight="1" x14ac:dyDescent="0.2"/>
    <row r="511" ht="24" customHeight="1" x14ac:dyDescent="0.2"/>
    <row r="512" ht="24" customHeight="1" x14ac:dyDescent="0.2"/>
    <row r="513" ht="24" customHeight="1" x14ac:dyDescent="0.2"/>
    <row r="514" ht="24" customHeight="1" x14ac:dyDescent="0.2"/>
    <row r="515" ht="24" customHeight="1" x14ac:dyDescent="0.2"/>
    <row r="516" ht="24" customHeight="1" x14ac:dyDescent="0.2"/>
    <row r="517" ht="24" customHeight="1" x14ac:dyDescent="0.2"/>
    <row r="518" ht="24" customHeight="1" x14ac:dyDescent="0.2"/>
    <row r="519" ht="24" customHeight="1" x14ac:dyDescent="0.2"/>
    <row r="520" ht="24" customHeight="1" x14ac:dyDescent="0.2"/>
    <row r="521" ht="24" customHeight="1" x14ac:dyDescent="0.2"/>
    <row r="522" ht="24" customHeight="1" x14ac:dyDescent="0.2"/>
    <row r="523" ht="24" customHeight="1" x14ac:dyDescent="0.2"/>
    <row r="524" ht="24" customHeight="1" x14ac:dyDescent="0.2"/>
    <row r="525" ht="24" customHeight="1" x14ac:dyDescent="0.2"/>
    <row r="526" ht="24" customHeight="1" x14ac:dyDescent="0.2"/>
    <row r="527" ht="24" customHeight="1" x14ac:dyDescent="0.2"/>
    <row r="528" ht="24" customHeight="1" x14ac:dyDescent="0.2"/>
    <row r="529" ht="24" customHeight="1" x14ac:dyDescent="0.2"/>
    <row r="530" ht="24" customHeight="1" x14ac:dyDescent="0.2"/>
    <row r="531" ht="24" customHeight="1" x14ac:dyDescent="0.2"/>
    <row r="532" ht="24" customHeight="1" x14ac:dyDescent="0.2"/>
    <row r="533" ht="24" customHeight="1" x14ac:dyDescent="0.2"/>
    <row r="534" ht="24" customHeight="1" x14ac:dyDescent="0.2"/>
    <row r="535" ht="24" customHeight="1" x14ac:dyDescent="0.2"/>
    <row r="536" ht="24" customHeight="1" x14ac:dyDescent="0.2"/>
    <row r="537" ht="24" customHeight="1" x14ac:dyDescent="0.2"/>
    <row r="538" ht="24" customHeight="1" x14ac:dyDescent="0.2"/>
    <row r="539" ht="24" customHeight="1" x14ac:dyDescent="0.2"/>
    <row r="540" ht="24" customHeight="1" x14ac:dyDescent="0.2"/>
    <row r="541" ht="24" customHeight="1" x14ac:dyDescent="0.2"/>
    <row r="542" ht="24" customHeight="1" x14ac:dyDescent="0.2"/>
    <row r="543" ht="24" customHeight="1" x14ac:dyDescent="0.2"/>
    <row r="544" ht="24" customHeight="1" x14ac:dyDescent="0.2"/>
    <row r="545" ht="24" customHeight="1" x14ac:dyDescent="0.2"/>
    <row r="546" ht="24" customHeight="1" x14ac:dyDescent="0.2"/>
    <row r="547" ht="24" customHeight="1" x14ac:dyDescent="0.2"/>
    <row r="548" ht="24" customHeight="1" x14ac:dyDescent="0.2"/>
    <row r="549" ht="24" customHeight="1" x14ac:dyDescent="0.2"/>
    <row r="550" ht="24" customHeight="1" x14ac:dyDescent="0.2"/>
    <row r="551" ht="24" customHeight="1" x14ac:dyDescent="0.2"/>
    <row r="552" ht="24" customHeight="1" x14ac:dyDescent="0.2"/>
    <row r="553" ht="24" customHeight="1" x14ac:dyDescent="0.2"/>
    <row r="554" ht="24" customHeight="1" x14ac:dyDescent="0.2"/>
    <row r="555" ht="24" customHeight="1" x14ac:dyDescent="0.2"/>
    <row r="556" ht="24" customHeight="1" x14ac:dyDescent="0.2"/>
    <row r="557" ht="24" customHeight="1" x14ac:dyDescent="0.2"/>
    <row r="558" ht="24" customHeight="1" x14ac:dyDescent="0.2"/>
    <row r="559" ht="24" customHeight="1" x14ac:dyDescent="0.2"/>
    <row r="560" ht="24" customHeight="1" x14ac:dyDescent="0.2"/>
    <row r="561" ht="24" customHeight="1" x14ac:dyDescent="0.2"/>
    <row r="562" ht="24" customHeight="1" x14ac:dyDescent="0.2"/>
    <row r="563" ht="24" customHeight="1" x14ac:dyDescent="0.2"/>
    <row r="564" ht="24" customHeight="1" x14ac:dyDescent="0.2"/>
    <row r="565" ht="24" customHeight="1" x14ac:dyDescent="0.2"/>
    <row r="566" ht="24" customHeight="1" x14ac:dyDescent="0.2"/>
    <row r="567" ht="24" customHeight="1" x14ac:dyDescent="0.2"/>
    <row r="568" ht="24" customHeight="1" x14ac:dyDescent="0.2"/>
    <row r="569" ht="24" customHeight="1" x14ac:dyDescent="0.2"/>
    <row r="570" ht="24" customHeight="1" x14ac:dyDescent="0.2"/>
    <row r="571" ht="24" customHeight="1" x14ac:dyDescent="0.2"/>
    <row r="572" ht="24" customHeight="1" x14ac:dyDescent="0.2"/>
    <row r="573" ht="24" customHeight="1" x14ac:dyDescent="0.2"/>
    <row r="574" ht="24" customHeight="1" x14ac:dyDescent="0.2"/>
    <row r="575" ht="24" customHeight="1" x14ac:dyDescent="0.2"/>
    <row r="576" ht="24" customHeight="1" x14ac:dyDescent="0.2"/>
    <row r="577" ht="24" customHeight="1" x14ac:dyDescent="0.2"/>
    <row r="578" ht="24" customHeight="1" x14ac:dyDescent="0.2"/>
    <row r="579" ht="24" customHeight="1" x14ac:dyDescent="0.2"/>
    <row r="580" ht="24" customHeight="1" x14ac:dyDescent="0.2"/>
    <row r="581" ht="24" customHeight="1" x14ac:dyDescent="0.2"/>
    <row r="582" ht="24" customHeight="1" x14ac:dyDescent="0.2"/>
    <row r="583" ht="24" customHeight="1" x14ac:dyDescent="0.2"/>
    <row r="584" ht="24" customHeight="1" x14ac:dyDescent="0.2"/>
    <row r="585" ht="24" customHeight="1" x14ac:dyDescent="0.2"/>
    <row r="586" ht="24" customHeight="1" x14ac:dyDescent="0.2"/>
    <row r="587" ht="24" customHeight="1" x14ac:dyDescent="0.2"/>
    <row r="588" ht="24" customHeight="1" x14ac:dyDescent="0.2"/>
    <row r="589" ht="24" customHeight="1" x14ac:dyDescent="0.2"/>
    <row r="590" ht="24" customHeight="1" x14ac:dyDescent="0.2"/>
    <row r="591" ht="24" customHeight="1" x14ac:dyDescent="0.2"/>
    <row r="592" ht="24" customHeight="1" x14ac:dyDescent="0.2"/>
    <row r="593" ht="24" customHeight="1" x14ac:dyDescent="0.2"/>
    <row r="594" ht="24" customHeight="1" x14ac:dyDescent="0.2"/>
    <row r="595" ht="24" customHeight="1" x14ac:dyDescent="0.2"/>
    <row r="596" ht="24" customHeight="1" x14ac:dyDescent="0.2"/>
    <row r="597" ht="24" customHeight="1" x14ac:dyDescent="0.2"/>
    <row r="598" ht="24" customHeight="1" x14ac:dyDescent="0.2"/>
    <row r="599" ht="24" customHeight="1" x14ac:dyDescent="0.2"/>
    <row r="600" ht="24" customHeight="1" x14ac:dyDescent="0.2"/>
    <row r="601" ht="24" customHeight="1" x14ac:dyDescent="0.2"/>
    <row r="602" ht="24" customHeight="1" x14ac:dyDescent="0.2"/>
    <row r="603" ht="24" customHeight="1" x14ac:dyDescent="0.2"/>
    <row r="604" ht="24" customHeight="1" x14ac:dyDescent="0.2"/>
    <row r="605" ht="24" customHeight="1" x14ac:dyDescent="0.2"/>
    <row r="606" ht="24" customHeight="1" x14ac:dyDescent="0.2"/>
    <row r="607" ht="24" customHeight="1" x14ac:dyDescent="0.2"/>
    <row r="608" ht="24" customHeight="1" x14ac:dyDescent="0.2"/>
    <row r="609" ht="24" customHeight="1" x14ac:dyDescent="0.2"/>
    <row r="610" ht="24" customHeight="1" x14ac:dyDescent="0.2"/>
    <row r="611" ht="24" customHeight="1" x14ac:dyDescent="0.2"/>
    <row r="612" ht="24" customHeight="1" x14ac:dyDescent="0.2"/>
    <row r="613" ht="24" customHeight="1" x14ac:dyDescent="0.2"/>
    <row r="614" ht="24" customHeight="1" x14ac:dyDescent="0.2"/>
    <row r="615" ht="24" customHeight="1" x14ac:dyDescent="0.2"/>
    <row r="616" ht="24" customHeight="1" x14ac:dyDescent="0.2"/>
    <row r="617" ht="24" customHeight="1" x14ac:dyDescent="0.2"/>
    <row r="618" ht="24" customHeight="1" x14ac:dyDescent="0.2"/>
    <row r="619" ht="24" customHeight="1" x14ac:dyDescent="0.2"/>
    <row r="620" ht="24" customHeight="1" x14ac:dyDescent="0.2"/>
    <row r="621" ht="24" customHeight="1" x14ac:dyDescent="0.2"/>
    <row r="622" ht="24" customHeight="1" x14ac:dyDescent="0.2"/>
    <row r="623" ht="24" customHeight="1" x14ac:dyDescent="0.2"/>
    <row r="624" ht="24" customHeight="1" x14ac:dyDescent="0.2"/>
    <row r="625" ht="24" customHeight="1" x14ac:dyDescent="0.2"/>
    <row r="626" ht="24" customHeight="1" x14ac:dyDescent="0.2"/>
    <row r="627" ht="24" customHeight="1" x14ac:dyDescent="0.2"/>
    <row r="628" ht="24" customHeight="1" x14ac:dyDescent="0.2"/>
    <row r="629" ht="24" customHeight="1" x14ac:dyDescent="0.2"/>
    <row r="630" ht="24" customHeight="1" x14ac:dyDescent="0.2"/>
    <row r="631" ht="24" customHeight="1" x14ac:dyDescent="0.2"/>
    <row r="632" ht="24" customHeight="1" x14ac:dyDescent="0.2"/>
    <row r="633" ht="24" customHeight="1" x14ac:dyDescent="0.2"/>
    <row r="634" ht="24" customHeight="1" x14ac:dyDescent="0.2"/>
    <row r="635" ht="24" customHeight="1" x14ac:dyDescent="0.2"/>
    <row r="636" ht="24" customHeight="1" x14ac:dyDescent="0.2"/>
    <row r="637" ht="24" customHeight="1" x14ac:dyDescent="0.2"/>
    <row r="638" ht="24" customHeight="1" x14ac:dyDescent="0.2"/>
    <row r="639" ht="24" customHeight="1" x14ac:dyDescent="0.2"/>
    <row r="640" ht="24" customHeight="1" x14ac:dyDescent="0.2"/>
    <row r="641" ht="24" customHeight="1" x14ac:dyDescent="0.2"/>
    <row r="642" ht="24" customHeight="1" x14ac:dyDescent="0.2"/>
    <row r="643" ht="24" customHeight="1" x14ac:dyDescent="0.2"/>
    <row r="644" ht="24" customHeight="1" x14ac:dyDescent="0.2"/>
    <row r="645" ht="24" customHeight="1" x14ac:dyDescent="0.2"/>
    <row r="646" ht="24" customHeight="1" x14ac:dyDescent="0.2"/>
    <row r="647" ht="24" customHeight="1" x14ac:dyDescent="0.2"/>
    <row r="648" ht="24" customHeight="1" x14ac:dyDescent="0.2"/>
    <row r="649" ht="24" customHeight="1" x14ac:dyDescent="0.2"/>
    <row r="650" ht="24" customHeight="1" x14ac:dyDescent="0.2"/>
    <row r="651" ht="24" customHeight="1" x14ac:dyDescent="0.2"/>
    <row r="652" ht="24" customHeight="1" x14ac:dyDescent="0.2"/>
    <row r="653" ht="24" customHeight="1" x14ac:dyDescent="0.2"/>
    <row r="654" ht="24" customHeight="1" x14ac:dyDescent="0.2"/>
    <row r="655" ht="24" customHeight="1" x14ac:dyDescent="0.2"/>
    <row r="656" ht="24" customHeight="1" x14ac:dyDescent="0.2"/>
    <row r="657" ht="24" customHeight="1" x14ac:dyDescent="0.2"/>
    <row r="658" ht="24" customHeight="1" x14ac:dyDescent="0.2"/>
    <row r="659" ht="24" customHeight="1" x14ac:dyDescent="0.2"/>
    <row r="660" ht="24" customHeight="1" x14ac:dyDescent="0.2"/>
    <row r="661" ht="24" customHeight="1" x14ac:dyDescent="0.2"/>
    <row r="662" ht="24" customHeight="1" x14ac:dyDescent="0.2"/>
    <row r="663" ht="24" customHeight="1" x14ac:dyDescent="0.2"/>
    <row r="664" ht="24" customHeight="1" x14ac:dyDescent="0.2"/>
    <row r="665" ht="24" customHeight="1" x14ac:dyDescent="0.2"/>
    <row r="666" ht="24" customHeight="1" x14ac:dyDescent="0.2"/>
    <row r="667" ht="24" customHeight="1" x14ac:dyDescent="0.2"/>
    <row r="668" ht="24" customHeight="1" x14ac:dyDescent="0.2"/>
    <row r="669" ht="24" customHeight="1" x14ac:dyDescent="0.2"/>
    <row r="670" ht="24" customHeight="1" x14ac:dyDescent="0.2"/>
    <row r="671" ht="24" customHeight="1" x14ac:dyDescent="0.2"/>
    <row r="672" ht="24" customHeight="1" x14ac:dyDescent="0.2"/>
    <row r="673" ht="24" customHeight="1" x14ac:dyDescent="0.2"/>
    <row r="674" ht="24" customHeight="1" x14ac:dyDescent="0.2"/>
    <row r="675" ht="24" customHeight="1" x14ac:dyDescent="0.2"/>
    <row r="676" ht="24" customHeight="1" x14ac:dyDescent="0.2"/>
    <row r="677" ht="24" customHeight="1" x14ac:dyDescent="0.2"/>
    <row r="678" ht="24" customHeight="1" x14ac:dyDescent="0.2"/>
    <row r="679" ht="24" customHeight="1" x14ac:dyDescent="0.2"/>
    <row r="680" ht="24" customHeight="1" x14ac:dyDescent="0.2"/>
    <row r="681" ht="24" customHeight="1" x14ac:dyDescent="0.2"/>
    <row r="682" ht="24" customHeight="1" x14ac:dyDescent="0.2"/>
    <row r="683" ht="24" customHeight="1" x14ac:dyDescent="0.2"/>
    <row r="684" ht="24" customHeight="1" x14ac:dyDescent="0.2"/>
    <row r="685" ht="24" customHeight="1" x14ac:dyDescent="0.2"/>
    <row r="686" ht="24" customHeight="1" x14ac:dyDescent="0.2"/>
    <row r="687" ht="24" customHeight="1" x14ac:dyDescent="0.2"/>
    <row r="688" ht="24" customHeight="1" x14ac:dyDescent="0.2"/>
    <row r="689" ht="24" customHeight="1" x14ac:dyDescent="0.2"/>
    <row r="690" ht="24" customHeight="1" x14ac:dyDescent="0.2"/>
    <row r="691" ht="24" customHeight="1" x14ac:dyDescent="0.2"/>
    <row r="692" ht="24" customHeight="1" x14ac:dyDescent="0.2"/>
    <row r="693" ht="24" customHeight="1" x14ac:dyDescent="0.2"/>
    <row r="694" ht="24" customHeight="1" x14ac:dyDescent="0.2"/>
    <row r="695" ht="24" customHeight="1" x14ac:dyDescent="0.2"/>
    <row r="696" ht="24" customHeight="1" x14ac:dyDescent="0.2"/>
    <row r="697" ht="24" customHeight="1" x14ac:dyDescent="0.2"/>
    <row r="698" ht="24" customHeight="1" x14ac:dyDescent="0.2"/>
    <row r="699" ht="24" customHeight="1" x14ac:dyDescent="0.2"/>
    <row r="700" ht="24" customHeight="1" x14ac:dyDescent="0.2"/>
    <row r="701" ht="24" customHeight="1" x14ac:dyDescent="0.2"/>
    <row r="702" ht="24" customHeight="1" x14ac:dyDescent="0.2"/>
    <row r="703" ht="24" customHeight="1" x14ac:dyDescent="0.2"/>
    <row r="704" ht="24" customHeight="1" x14ac:dyDescent="0.2"/>
    <row r="705" ht="24" customHeight="1" x14ac:dyDescent="0.2"/>
    <row r="706" ht="24" customHeight="1" x14ac:dyDescent="0.2"/>
    <row r="707" ht="24" customHeight="1" x14ac:dyDescent="0.2"/>
    <row r="708" ht="24" customHeight="1" x14ac:dyDescent="0.2"/>
    <row r="709" ht="24" customHeight="1" x14ac:dyDescent="0.2"/>
    <row r="710" ht="24" customHeight="1" x14ac:dyDescent="0.2"/>
    <row r="711" ht="24" customHeight="1" x14ac:dyDescent="0.2"/>
    <row r="712" ht="24" customHeight="1" x14ac:dyDescent="0.2"/>
    <row r="713" ht="24" customHeight="1" x14ac:dyDescent="0.2"/>
    <row r="714" ht="24" customHeight="1" x14ac:dyDescent="0.2"/>
    <row r="715" ht="24" customHeight="1" x14ac:dyDescent="0.2"/>
    <row r="716" ht="24" customHeight="1" x14ac:dyDescent="0.2"/>
    <row r="717" ht="24" customHeight="1" x14ac:dyDescent="0.2"/>
    <row r="718" ht="24" customHeight="1" x14ac:dyDescent="0.2"/>
    <row r="719" ht="24" customHeight="1" x14ac:dyDescent="0.2"/>
    <row r="720" ht="24" customHeight="1" x14ac:dyDescent="0.2"/>
    <row r="721" ht="24" customHeight="1" x14ac:dyDescent="0.2"/>
    <row r="722" ht="24" customHeight="1" x14ac:dyDescent="0.2"/>
    <row r="723" ht="24" customHeight="1" x14ac:dyDescent="0.2"/>
    <row r="724" ht="24" customHeight="1" x14ac:dyDescent="0.2"/>
    <row r="725" ht="24" customHeight="1" x14ac:dyDescent="0.2"/>
    <row r="726" ht="24" customHeight="1" x14ac:dyDescent="0.2"/>
    <row r="727" ht="24" customHeight="1" x14ac:dyDescent="0.2"/>
    <row r="728" ht="24" customHeight="1" x14ac:dyDescent="0.2"/>
    <row r="729" ht="24" customHeight="1" x14ac:dyDescent="0.2"/>
    <row r="730" ht="24" customHeight="1" x14ac:dyDescent="0.2"/>
    <row r="731" ht="24" customHeight="1" x14ac:dyDescent="0.2"/>
    <row r="732" ht="24" customHeight="1" x14ac:dyDescent="0.2"/>
    <row r="733" ht="24" customHeight="1" x14ac:dyDescent="0.2"/>
    <row r="734" ht="24" customHeight="1" x14ac:dyDescent="0.2"/>
    <row r="735" ht="24" customHeight="1" x14ac:dyDescent="0.2"/>
    <row r="736" ht="24" customHeight="1" x14ac:dyDescent="0.2"/>
    <row r="737" ht="24" customHeight="1" x14ac:dyDescent="0.2"/>
    <row r="738" ht="24" customHeight="1" x14ac:dyDescent="0.2"/>
    <row r="739" ht="24" customHeight="1" x14ac:dyDescent="0.2"/>
    <row r="740" ht="24" customHeight="1" x14ac:dyDescent="0.2"/>
    <row r="741" ht="24" customHeight="1" x14ac:dyDescent="0.2"/>
    <row r="742" ht="24" customHeight="1" x14ac:dyDescent="0.2"/>
    <row r="743" ht="24" customHeight="1" x14ac:dyDescent="0.2"/>
    <row r="744" ht="24" customHeight="1" x14ac:dyDescent="0.2"/>
    <row r="745" ht="24" customHeight="1" x14ac:dyDescent="0.2"/>
    <row r="746" ht="24" customHeight="1" x14ac:dyDescent="0.2"/>
    <row r="747" ht="24" customHeight="1" x14ac:dyDescent="0.2"/>
    <row r="748" ht="24" customHeight="1" x14ac:dyDescent="0.2"/>
    <row r="749" ht="24" customHeight="1" x14ac:dyDescent="0.2"/>
    <row r="750" ht="24" customHeight="1" x14ac:dyDescent="0.2"/>
    <row r="751" ht="24" customHeight="1" x14ac:dyDescent="0.2"/>
    <row r="752" ht="24" customHeight="1" x14ac:dyDescent="0.2"/>
    <row r="753" ht="24" customHeight="1" x14ac:dyDescent="0.2"/>
    <row r="754" ht="24" customHeight="1" x14ac:dyDescent="0.2"/>
    <row r="755" ht="24" customHeight="1" x14ac:dyDescent="0.2"/>
    <row r="756" ht="24" customHeight="1" x14ac:dyDescent="0.2"/>
    <row r="757" ht="24" customHeight="1" x14ac:dyDescent="0.2"/>
    <row r="758" ht="24" customHeight="1" x14ac:dyDescent="0.2"/>
    <row r="759" ht="24" customHeight="1" x14ac:dyDescent="0.2"/>
    <row r="760" ht="24" customHeight="1" x14ac:dyDescent="0.2"/>
    <row r="761" ht="24" customHeight="1" x14ac:dyDescent="0.2"/>
    <row r="762" ht="24" customHeight="1" x14ac:dyDescent="0.2"/>
    <row r="763" ht="24" customHeight="1" x14ac:dyDescent="0.2"/>
    <row r="764" ht="24" customHeight="1" x14ac:dyDescent="0.2"/>
    <row r="765" ht="24" customHeight="1" x14ac:dyDescent="0.2"/>
    <row r="766" ht="24" customHeight="1" x14ac:dyDescent="0.2"/>
    <row r="767" ht="24" customHeight="1" x14ac:dyDescent="0.2"/>
    <row r="768" ht="24" customHeight="1" x14ac:dyDescent="0.2"/>
    <row r="769" ht="24" customHeight="1" x14ac:dyDescent="0.2"/>
    <row r="770" ht="24" customHeight="1" x14ac:dyDescent="0.2"/>
    <row r="771" ht="24" customHeight="1" x14ac:dyDescent="0.2"/>
    <row r="772" ht="24" customHeight="1" x14ac:dyDescent="0.2"/>
    <row r="773" ht="24" customHeight="1" x14ac:dyDescent="0.2"/>
    <row r="774" ht="24" customHeight="1" x14ac:dyDescent="0.2"/>
    <row r="775" ht="24" customHeight="1" x14ac:dyDescent="0.2"/>
    <row r="776" ht="24" customHeight="1" x14ac:dyDescent="0.2"/>
    <row r="777" ht="24" customHeight="1" x14ac:dyDescent="0.2"/>
    <row r="778" ht="24" customHeight="1" x14ac:dyDescent="0.2"/>
    <row r="779" ht="24" customHeight="1" x14ac:dyDescent="0.2"/>
    <row r="780" ht="24" customHeight="1" x14ac:dyDescent="0.2"/>
    <row r="781" ht="24" customHeight="1" x14ac:dyDescent="0.2"/>
    <row r="782" ht="24" customHeight="1" x14ac:dyDescent="0.2"/>
    <row r="783" ht="24" customHeight="1" x14ac:dyDescent="0.2"/>
    <row r="784" ht="24" customHeight="1" x14ac:dyDescent="0.2"/>
    <row r="785" ht="24" customHeight="1" x14ac:dyDescent="0.2"/>
    <row r="786" ht="24" customHeight="1" x14ac:dyDescent="0.2"/>
    <row r="787" ht="24" customHeight="1" x14ac:dyDescent="0.2"/>
    <row r="788" ht="24" customHeight="1" x14ac:dyDescent="0.2"/>
    <row r="789" ht="24" customHeight="1" x14ac:dyDescent="0.2"/>
    <row r="790" ht="24" customHeight="1" x14ac:dyDescent="0.2"/>
    <row r="791" ht="24" customHeight="1" x14ac:dyDescent="0.2"/>
    <row r="792" ht="24" customHeight="1" x14ac:dyDescent="0.2"/>
    <row r="793" ht="24" customHeight="1" x14ac:dyDescent="0.2"/>
    <row r="794" ht="24" customHeight="1" x14ac:dyDescent="0.2"/>
    <row r="795" ht="24" customHeight="1" x14ac:dyDescent="0.2"/>
    <row r="796" ht="24" customHeight="1" x14ac:dyDescent="0.2"/>
    <row r="797" ht="24" customHeight="1" x14ac:dyDescent="0.2"/>
    <row r="798" ht="24" customHeight="1" x14ac:dyDescent="0.2"/>
    <row r="799" ht="24" customHeight="1" x14ac:dyDescent="0.2"/>
    <row r="800" ht="24" customHeight="1" x14ac:dyDescent="0.2"/>
    <row r="801" ht="24" customHeight="1" x14ac:dyDescent="0.2"/>
    <row r="802" ht="24" customHeight="1" x14ac:dyDescent="0.2"/>
    <row r="803" ht="24" customHeight="1" x14ac:dyDescent="0.2"/>
    <row r="804" ht="24" customHeight="1" x14ac:dyDescent="0.2"/>
    <row r="805" ht="24" customHeight="1" x14ac:dyDescent="0.2"/>
    <row r="806" ht="24" customHeight="1" x14ac:dyDescent="0.2"/>
    <row r="807" ht="24" customHeight="1" x14ac:dyDescent="0.2"/>
    <row r="808" ht="24" customHeight="1" x14ac:dyDescent="0.2"/>
    <row r="809" ht="24" customHeight="1" x14ac:dyDescent="0.2"/>
    <row r="810" ht="24" customHeight="1" x14ac:dyDescent="0.2"/>
    <row r="811" ht="24" customHeight="1" x14ac:dyDescent="0.2"/>
    <row r="812" ht="24" customHeight="1" x14ac:dyDescent="0.2"/>
    <row r="813" ht="24" customHeight="1" x14ac:dyDescent="0.2"/>
    <row r="814" ht="24" customHeight="1" x14ac:dyDescent="0.2"/>
    <row r="815" ht="24" customHeight="1" x14ac:dyDescent="0.2"/>
    <row r="816" ht="24" customHeight="1" x14ac:dyDescent="0.2"/>
    <row r="817" ht="24" customHeight="1" x14ac:dyDescent="0.2"/>
    <row r="818" ht="24" customHeight="1" x14ac:dyDescent="0.2"/>
    <row r="819" ht="24" customHeight="1" x14ac:dyDescent="0.2"/>
    <row r="820" ht="24" customHeight="1" x14ac:dyDescent="0.2"/>
    <row r="821" ht="24" customHeight="1" x14ac:dyDescent="0.2"/>
    <row r="822" ht="24" customHeight="1" x14ac:dyDescent="0.2"/>
    <row r="823" ht="24" customHeight="1" x14ac:dyDescent="0.2"/>
    <row r="824" ht="24" customHeight="1" x14ac:dyDescent="0.2"/>
    <row r="825" ht="24" customHeight="1" x14ac:dyDescent="0.2"/>
    <row r="826" ht="24" customHeight="1" x14ac:dyDescent="0.2"/>
    <row r="827" ht="24" customHeight="1" x14ac:dyDescent="0.2"/>
    <row r="828" ht="24" customHeight="1" x14ac:dyDescent="0.2"/>
    <row r="829" ht="24" customHeight="1" x14ac:dyDescent="0.2"/>
    <row r="830" ht="24" customHeight="1" x14ac:dyDescent="0.2"/>
    <row r="831" ht="24" customHeight="1" x14ac:dyDescent="0.2"/>
    <row r="832" ht="24" customHeight="1" x14ac:dyDescent="0.2"/>
    <row r="833" ht="24" customHeight="1" x14ac:dyDescent="0.2"/>
    <row r="834" ht="24" customHeight="1" x14ac:dyDescent="0.2"/>
    <row r="835" ht="24" customHeight="1" x14ac:dyDescent="0.2"/>
    <row r="836" ht="24" customHeight="1" x14ac:dyDescent="0.2"/>
    <row r="837" ht="24" customHeight="1" x14ac:dyDescent="0.2"/>
    <row r="838" ht="24" customHeight="1" x14ac:dyDescent="0.2"/>
    <row r="839" ht="24" customHeight="1" x14ac:dyDescent="0.2"/>
    <row r="840" ht="24" customHeight="1" x14ac:dyDescent="0.2"/>
    <row r="841" ht="24" customHeight="1" x14ac:dyDescent="0.2"/>
    <row r="842" ht="24" customHeight="1" x14ac:dyDescent="0.2"/>
    <row r="843" ht="24" customHeight="1" x14ac:dyDescent="0.2"/>
    <row r="844" ht="24" customHeight="1" x14ac:dyDescent="0.2"/>
    <row r="845" ht="24" customHeight="1" x14ac:dyDescent="0.2"/>
    <row r="846" ht="24" customHeight="1" x14ac:dyDescent="0.2"/>
    <row r="847" ht="24" customHeight="1" x14ac:dyDescent="0.2"/>
    <row r="848" ht="24" customHeight="1" x14ac:dyDescent="0.2"/>
    <row r="849" ht="24" customHeight="1" x14ac:dyDescent="0.2"/>
    <row r="850" ht="24" customHeight="1" x14ac:dyDescent="0.2"/>
    <row r="851" ht="24" customHeight="1" x14ac:dyDescent="0.2"/>
    <row r="852" ht="24" customHeight="1" x14ac:dyDescent="0.2"/>
    <row r="853" ht="24" customHeight="1" x14ac:dyDescent="0.2"/>
    <row r="854" ht="24" customHeight="1" x14ac:dyDescent="0.2"/>
    <row r="855" ht="24" customHeight="1" x14ac:dyDescent="0.2"/>
    <row r="856" ht="24" customHeight="1" x14ac:dyDescent="0.2"/>
    <row r="857" ht="24" customHeight="1" x14ac:dyDescent="0.2"/>
    <row r="858" ht="24" customHeight="1" x14ac:dyDescent="0.2"/>
    <row r="859" ht="24" customHeight="1" x14ac:dyDescent="0.2"/>
    <row r="860" ht="24" customHeight="1" x14ac:dyDescent="0.2"/>
    <row r="861" ht="24" customHeight="1" x14ac:dyDescent="0.2"/>
    <row r="862" ht="24" customHeight="1" x14ac:dyDescent="0.2"/>
    <row r="863" ht="24" customHeight="1" x14ac:dyDescent="0.2"/>
    <row r="864" ht="24" customHeight="1" x14ac:dyDescent="0.2"/>
    <row r="865" ht="24" customHeight="1" x14ac:dyDescent="0.2"/>
    <row r="866" ht="24" customHeight="1" x14ac:dyDescent="0.2"/>
    <row r="867" ht="24" customHeight="1" x14ac:dyDescent="0.2"/>
    <row r="868" ht="24" customHeight="1" x14ac:dyDescent="0.2"/>
    <row r="869" ht="24" customHeight="1" x14ac:dyDescent="0.2"/>
    <row r="870" ht="24" customHeight="1" x14ac:dyDescent="0.2"/>
    <row r="871" ht="24" customHeight="1" x14ac:dyDescent="0.2"/>
    <row r="872" ht="24" customHeight="1" x14ac:dyDescent="0.2"/>
    <row r="873" ht="24" customHeight="1" x14ac:dyDescent="0.2"/>
    <row r="874" ht="24" customHeight="1" x14ac:dyDescent="0.2"/>
    <row r="875" ht="24" customHeight="1" x14ac:dyDescent="0.2"/>
    <row r="876" ht="24" customHeight="1" x14ac:dyDescent="0.2"/>
    <row r="877" ht="24" customHeight="1" x14ac:dyDescent="0.2"/>
    <row r="878" ht="24" customHeight="1" x14ac:dyDescent="0.2"/>
    <row r="879" ht="24" customHeight="1" x14ac:dyDescent="0.2"/>
    <row r="880" ht="24" customHeight="1" x14ac:dyDescent="0.2"/>
    <row r="881" ht="24" customHeight="1" x14ac:dyDescent="0.2"/>
    <row r="882" ht="24" customHeight="1" x14ac:dyDescent="0.2"/>
    <row r="883" ht="24" customHeight="1" x14ac:dyDescent="0.2"/>
    <row r="884" ht="24" customHeight="1" x14ac:dyDescent="0.2"/>
    <row r="885" ht="24" customHeight="1" x14ac:dyDescent="0.2"/>
    <row r="886" ht="24" customHeight="1" x14ac:dyDescent="0.2"/>
    <row r="887" ht="24" customHeight="1" x14ac:dyDescent="0.2"/>
    <row r="888" ht="24" customHeight="1" x14ac:dyDescent="0.2"/>
    <row r="889" ht="24" customHeight="1" x14ac:dyDescent="0.2"/>
    <row r="890" ht="24" customHeight="1" x14ac:dyDescent="0.2"/>
    <row r="891" ht="24" customHeight="1" x14ac:dyDescent="0.2"/>
    <row r="892" ht="24" customHeight="1" x14ac:dyDescent="0.2"/>
    <row r="893" ht="24" customHeight="1" x14ac:dyDescent="0.2"/>
    <row r="894" ht="24" customHeight="1" x14ac:dyDescent="0.2"/>
    <row r="895" ht="24" customHeight="1" x14ac:dyDescent="0.2"/>
    <row r="896" ht="24" customHeight="1" x14ac:dyDescent="0.2"/>
    <row r="897" ht="24" customHeight="1" x14ac:dyDescent="0.2"/>
    <row r="898" ht="24" customHeight="1" x14ac:dyDescent="0.2"/>
    <row r="899" ht="24" customHeight="1" x14ac:dyDescent="0.2"/>
    <row r="900" ht="24" customHeight="1" x14ac:dyDescent="0.2"/>
    <row r="901" ht="24" customHeight="1" x14ac:dyDescent="0.2"/>
    <row r="902" ht="24" customHeight="1" x14ac:dyDescent="0.2"/>
    <row r="903" ht="24" customHeight="1" x14ac:dyDescent="0.2"/>
    <row r="904" ht="24" customHeight="1" x14ac:dyDescent="0.2"/>
    <row r="905" ht="24" customHeight="1" x14ac:dyDescent="0.2"/>
    <row r="906" ht="24" customHeight="1" x14ac:dyDescent="0.2"/>
    <row r="907" ht="24" customHeight="1" x14ac:dyDescent="0.2"/>
    <row r="908" ht="24" customHeight="1" x14ac:dyDescent="0.2"/>
    <row r="909" ht="24" customHeight="1" x14ac:dyDescent="0.2"/>
    <row r="910" ht="24" customHeight="1" x14ac:dyDescent="0.2"/>
    <row r="911" ht="24" customHeight="1" x14ac:dyDescent="0.2"/>
    <row r="912" ht="24" customHeight="1" x14ac:dyDescent="0.2"/>
    <row r="913" ht="24" customHeight="1" x14ac:dyDescent="0.2"/>
    <row r="914" ht="24" customHeight="1" x14ac:dyDescent="0.2"/>
    <row r="915" ht="24" customHeight="1" x14ac:dyDescent="0.2"/>
    <row r="916" ht="24" customHeight="1" x14ac:dyDescent="0.2"/>
    <row r="917" ht="24" customHeight="1" x14ac:dyDescent="0.2"/>
    <row r="918" ht="24" customHeight="1" x14ac:dyDescent="0.2"/>
    <row r="919" ht="24" customHeight="1" x14ac:dyDescent="0.2"/>
    <row r="920" ht="24" customHeight="1" x14ac:dyDescent="0.2"/>
    <row r="921" ht="24" customHeight="1" x14ac:dyDescent="0.2"/>
    <row r="922" ht="24" customHeight="1" x14ac:dyDescent="0.2"/>
    <row r="923" ht="24" customHeight="1" x14ac:dyDescent="0.2"/>
    <row r="924" ht="24" customHeight="1" x14ac:dyDescent="0.2"/>
    <row r="925" ht="24" customHeight="1" x14ac:dyDescent="0.2"/>
    <row r="926" ht="24" customHeight="1" x14ac:dyDescent="0.2"/>
    <row r="927" ht="24" customHeight="1" x14ac:dyDescent="0.2"/>
    <row r="928" ht="24" customHeight="1" x14ac:dyDescent="0.2"/>
    <row r="929" ht="24" customHeight="1" x14ac:dyDescent="0.2"/>
    <row r="930" ht="24" customHeight="1" x14ac:dyDescent="0.2"/>
    <row r="931" ht="24" customHeight="1" x14ac:dyDescent="0.2"/>
    <row r="932" ht="24" customHeight="1" x14ac:dyDescent="0.2"/>
    <row r="933" ht="24" customHeight="1" x14ac:dyDescent="0.2"/>
    <row r="934" ht="24" customHeight="1" x14ac:dyDescent="0.2"/>
    <row r="935" ht="24" customHeight="1" x14ac:dyDescent="0.2"/>
    <row r="936" ht="24" customHeight="1" x14ac:dyDescent="0.2"/>
    <row r="937" ht="24" customHeight="1" x14ac:dyDescent="0.2"/>
    <row r="938" ht="24" customHeight="1" x14ac:dyDescent="0.2"/>
    <row r="939" ht="24" customHeight="1" x14ac:dyDescent="0.2"/>
    <row r="940" ht="24" customHeight="1" x14ac:dyDescent="0.2"/>
    <row r="941" ht="24" customHeight="1" x14ac:dyDescent="0.2"/>
    <row r="942" ht="24" customHeight="1" x14ac:dyDescent="0.2"/>
    <row r="943" ht="24" customHeight="1" x14ac:dyDescent="0.2"/>
    <row r="944" ht="24" customHeight="1" x14ac:dyDescent="0.2"/>
    <row r="945" ht="24" customHeight="1" x14ac:dyDescent="0.2"/>
    <row r="946" ht="24" customHeight="1" x14ac:dyDescent="0.2"/>
    <row r="947" ht="24" customHeight="1" x14ac:dyDescent="0.2"/>
    <row r="948" ht="24" customHeight="1" x14ac:dyDescent="0.2"/>
    <row r="949" ht="24" customHeight="1" x14ac:dyDescent="0.2"/>
    <row r="950" ht="24" customHeight="1" x14ac:dyDescent="0.2"/>
    <row r="951" ht="24" customHeight="1" x14ac:dyDescent="0.2"/>
    <row r="952" ht="24" customHeight="1" x14ac:dyDescent="0.2"/>
    <row r="953" ht="24" customHeight="1" x14ac:dyDescent="0.2"/>
    <row r="954" ht="24" customHeight="1" x14ac:dyDescent="0.2"/>
    <row r="955" ht="24" customHeight="1" x14ac:dyDescent="0.2"/>
    <row r="956" ht="24" customHeight="1" x14ac:dyDescent="0.2"/>
    <row r="957" ht="24" customHeight="1" x14ac:dyDescent="0.2"/>
    <row r="958" ht="24" customHeight="1" x14ac:dyDescent="0.2"/>
    <row r="959" ht="24" customHeight="1" x14ac:dyDescent="0.2"/>
    <row r="960" ht="24" customHeight="1" x14ac:dyDescent="0.2"/>
    <row r="961" ht="24" customHeight="1" x14ac:dyDescent="0.2"/>
    <row r="962" ht="24" customHeight="1" x14ac:dyDescent="0.2"/>
    <row r="963" ht="24" customHeight="1" x14ac:dyDescent="0.2"/>
    <row r="964" ht="24" customHeight="1" x14ac:dyDescent="0.2"/>
    <row r="965" ht="24" customHeight="1" x14ac:dyDescent="0.2"/>
    <row r="966" ht="24" customHeight="1" x14ac:dyDescent="0.2"/>
    <row r="967" ht="24" customHeight="1" x14ac:dyDescent="0.2"/>
    <row r="968" ht="24" customHeight="1" x14ac:dyDescent="0.2"/>
    <row r="969" ht="24" customHeight="1" x14ac:dyDescent="0.2"/>
    <row r="970" ht="24" customHeight="1" x14ac:dyDescent="0.2"/>
    <row r="971" ht="24" customHeight="1" x14ac:dyDescent="0.2"/>
    <row r="972" ht="24" customHeight="1" x14ac:dyDescent="0.2"/>
    <row r="973" ht="24" customHeight="1" x14ac:dyDescent="0.2"/>
    <row r="974" ht="24" customHeight="1" x14ac:dyDescent="0.2"/>
    <row r="975" ht="24" customHeight="1" x14ac:dyDescent="0.2"/>
    <row r="976" ht="24" customHeight="1" x14ac:dyDescent="0.2"/>
    <row r="977" ht="24" customHeight="1" x14ac:dyDescent="0.2"/>
    <row r="978" ht="24" customHeight="1" x14ac:dyDescent="0.2"/>
    <row r="979" ht="24" customHeight="1" x14ac:dyDescent="0.2"/>
    <row r="980" ht="24" customHeight="1" x14ac:dyDescent="0.2"/>
    <row r="981" ht="24" customHeight="1" x14ac:dyDescent="0.2"/>
    <row r="982" ht="24" customHeight="1" x14ac:dyDescent="0.2"/>
    <row r="983" ht="24" customHeight="1" x14ac:dyDescent="0.2"/>
    <row r="984" ht="24" customHeight="1" x14ac:dyDescent="0.2"/>
    <row r="985" ht="24" customHeight="1" x14ac:dyDescent="0.2"/>
    <row r="986" ht="24" customHeight="1" x14ac:dyDescent="0.2"/>
    <row r="987" ht="24" customHeight="1" x14ac:dyDescent="0.2"/>
    <row r="988" ht="24" customHeight="1" x14ac:dyDescent="0.2"/>
    <row r="989" ht="24" customHeight="1" x14ac:dyDescent="0.2"/>
    <row r="990" ht="24" customHeight="1" x14ac:dyDescent="0.2"/>
    <row r="991" ht="24" customHeight="1" x14ac:dyDescent="0.2"/>
    <row r="992" ht="24" customHeight="1" x14ac:dyDescent="0.2"/>
    <row r="993" ht="24" customHeight="1" x14ac:dyDescent="0.2"/>
    <row r="994" ht="24" customHeight="1" x14ac:dyDescent="0.2"/>
    <row r="995" ht="24" customHeight="1" x14ac:dyDescent="0.2"/>
    <row r="996" ht="24" customHeight="1" x14ac:dyDescent="0.2"/>
    <row r="997" ht="24" customHeight="1" x14ac:dyDescent="0.2"/>
    <row r="998" ht="24" customHeight="1" x14ac:dyDescent="0.2"/>
    <row r="999" ht="24" customHeight="1" x14ac:dyDescent="0.2"/>
    <row r="1000" ht="24" customHeight="1" x14ac:dyDescent="0.2"/>
    <row r="1001" ht="24" customHeight="1" x14ac:dyDescent="0.2"/>
    <row r="1002" ht="24" customHeight="1" x14ac:dyDescent="0.2"/>
    <row r="1003" ht="24" customHeight="1" x14ac:dyDescent="0.2"/>
    <row r="1004" ht="24" customHeight="1" x14ac:dyDescent="0.2"/>
    <row r="1005" ht="24" customHeight="1" x14ac:dyDescent="0.2"/>
    <row r="1006" ht="24" customHeight="1" x14ac:dyDescent="0.2"/>
    <row r="1007" ht="24" customHeight="1" x14ac:dyDescent="0.2"/>
    <row r="1008" ht="24" customHeight="1" x14ac:dyDescent="0.2"/>
    <row r="1009" ht="24" customHeight="1" x14ac:dyDescent="0.2"/>
    <row r="1010" ht="24" customHeight="1" x14ac:dyDescent="0.2"/>
    <row r="1011" ht="24" customHeight="1" x14ac:dyDescent="0.2"/>
    <row r="1012" ht="24" customHeight="1" x14ac:dyDescent="0.2"/>
    <row r="1013" ht="24" customHeight="1" x14ac:dyDescent="0.2"/>
    <row r="1014" ht="24" customHeight="1" x14ac:dyDescent="0.2"/>
    <row r="1015" ht="24" customHeight="1" x14ac:dyDescent="0.2"/>
    <row r="1016" ht="24" customHeight="1" x14ac:dyDescent="0.2"/>
    <row r="1017" ht="24" customHeight="1" x14ac:dyDescent="0.2"/>
    <row r="1018" ht="24" customHeight="1" x14ac:dyDescent="0.2"/>
    <row r="1019" ht="24" customHeight="1" x14ac:dyDescent="0.2"/>
    <row r="1020" ht="24" customHeight="1" x14ac:dyDescent="0.2"/>
    <row r="1021" ht="24" customHeight="1" x14ac:dyDescent="0.2"/>
    <row r="1022" ht="24" customHeight="1" x14ac:dyDescent="0.2"/>
    <row r="1023" ht="24" customHeight="1" x14ac:dyDescent="0.2"/>
    <row r="1024" ht="24" customHeight="1" x14ac:dyDescent="0.2"/>
    <row r="1025" ht="24" customHeight="1" x14ac:dyDescent="0.2"/>
    <row r="1026" ht="24" customHeight="1" x14ac:dyDescent="0.2"/>
    <row r="1027" ht="24" customHeight="1" x14ac:dyDescent="0.2"/>
    <row r="1028" ht="24" customHeight="1" x14ac:dyDescent="0.2"/>
    <row r="1029" ht="24" customHeight="1" x14ac:dyDescent="0.2"/>
    <row r="1030" ht="24" customHeight="1" x14ac:dyDescent="0.2"/>
    <row r="1031" ht="24" customHeight="1" x14ac:dyDescent="0.2"/>
    <row r="1032" ht="24" customHeight="1" x14ac:dyDescent="0.2"/>
    <row r="1033" ht="24" customHeight="1" x14ac:dyDescent="0.2"/>
    <row r="1034" ht="24" customHeight="1" x14ac:dyDescent="0.2"/>
    <row r="1035" ht="24" customHeight="1" x14ac:dyDescent="0.2"/>
    <row r="1036" ht="24" customHeight="1" x14ac:dyDescent="0.2"/>
    <row r="1037" ht="24" customHeight="1" x14ac:dyDescent="0.2"/>
    <row r="1038" ht="24" customHeight="1" x14ac:dyDescent="0.2"/>
    <row r="1039" ht="24" customHeight="1" x14ac:dyDescent="0.2"/>
    <row r="1040" ht="24" customHeight="1" x14ac:dyDescent="0.2"/>
    <row r="1041" ht="24" customHeight="1" x14ac:dyDescent="0.2"/>
    <row r="1042" ht="24" customHeight="1" x14ac:dyDescent="0.2"/>
    <row r="1043" ht="24" customHeight="1" x14ac:dyDescent="0.2"/>
    <row r="1044" ht="24" customHeight="1" x14ac:dyDescent="0.2"/>
    <row r="1045" ht="24" customHeight="1" x14ac:dyDescent="0.2"/>
    <row r="1046" ht="24" customHeight="1" x14ac:dyDescent="0.2"/>
    <row r="1047" ht="24" customHeight="1" x14ac:dyDescent="0.2"/>
    <row r="1048" ht="24" customHeight="1" x14ac:dyDescent="0.2"/>
    <row r="1049" ht="24" customHeight="1" x14ac:dyDescent="0.2"/>
    <row r="1050" ht="24" customHeight="1" x14ac:dyDescent="0.2"/>
    <row r="1051" ht="24" customHeight="1" x14ac:dyDescent="0.2"/>
    <row r="1052" ht="24" customHeight="1" x14ac:dyDescent="0.2"/>
    <row r="1053" ht="24" customHeight="1" x14ac:dyDescent="0.2"/>
    <row r="1054" ht="24" customHeight="1" x14ac:dyDescent="0.2"/>
    <row r="1055" ht="24" customHeight="1" x14ac:dyDescent="0.2"/>
    <row r="1056" ht="24" customHeight="1" x14ac:dyDescent="0.2"/>
    <row r="1057" ht="24" customHeight="1" x14ac:dyDescent="0.2"/>
    <row r="1058" ht="24" customHeight="1" x14ac:dyDescent="0.2"/>
    <row r="1059" ht="24" customHeight="1" x14ac:dyDescent="0.2"/>
    <row r="1060" ht="24" customHeight="1" x14ac:dyDescent="0.2"/>
    <row r="1061" ht="24" customHeight="1" x14ac:dyDescent="0.2"/>
    <row r="1062" ht="24" customHeight="1" x14ac:dyDescent="0.2"/>
    <row r="1063" ht="24" customHeight="1" x14ac:dyDescent="0.2"/>
    <row r="1064" ht="24" customHeight="1" x14ac:dyDescent="0.2"/>
    <row r="1065" ht="24" customHeight="1" x14ac:dyDescent="0.2"/>
    <row r="1066" ht="24" customHeight="1" x14ac:dyDescent="0.2"/>
    <row r="1067" ht="24" customHeight="1" x14ac:dyDescent="0.2"/>
    <row r="1068" ht="24" customHeight="1" x14ac:dyDescent="0.2"/>
    <row r="1069" ht="24" customHeight="1" x14ac:dyDescent="0.2"/>
    <row r="1070" ht="24" customHeight="1" x14ac:dyDescent="0.2"/>
    <row r="1071" ht="24" customHeight="1" x14ac:dyDescent="0.2"/>
    <row r="1072" ht="24" customHeight="1" x14ac:dyDescent="0.2"/>
    <row r="1073" ht="24" customHeight="1" x14ac:dyDescent="0.2"/>
    <row r="1074" ht="24" customHeight="1" x14ac:dyDescent="0.2"/>
    <row r="1075" ht="24" customHeight="1" x14ac:dyDescent="0.2"/>
    <row r="1076" ht="24" customHeight="1" x14ac:dyDescent="0.2"/>
    <row r="1077" ht="24" customHeight="1" x14ac:dyDescent="0.2"/>
    <row r="1078" ht="24" customHeight="1" x14ac:dyDescent="0.2"/>
    <row r="1079" ht="24" customHeight="1" x14ac:dyDescent="0.2"/>
    <row r="1080" ht="24" customHeight="1" x14ac:dyDescent="0.2"/>
    <row r="1081" ht="24" customHeight="1" x14ac:dyDescent="0.2"/>
    <row r="1082" ht="24" customHeight="1" x14ac:dyDescent="0.2"/>
    <row r="1083" ht="24" customHeight="1" x14ac:dyDescent="0.2"/>
    <row r="1084" ht="24" customHeight="1" x14ac:dyDescent="0.2"/>
    <row r="1085" ht="24" customHeight="1" x14ac:dyDescent="0.2"/>
    <row r="1086" ht="24" customHeight="1" x14ac:dyDescent="0.2"/>
    <row r="1087" ht="24" customHeight="1" x14ac:dyDescent="0.2"/>
    <row r="1088" ht="24" customHeight="1" x14ac:dyDescent="0.2"/>
    <row r="1089" ht="24" customHeight="1" x14ac:dyDescent="0.2"/>
    <row r="1090" ht="24" customHeight="1" x14ac:dyDescent="0.2"/>
    <row r="1091" ht="24" customHeight="1" x14ac:dyDescent="0.2"/>
    <row r="1092" ht="24" customHeight="1" x14ac:dyDescent="0.2"/>
    <row r="1093" ht="24" customHeight="1" x14ac:dyDescent="0.2"/>
    <row r="1094" ht="24" customHeight="1" x14ac:dyDescent="0.2"/>
    <row r="1095" ht="24" customHeight="1" x14ac:dyDescent="0.2"/>
    <row r="1096" ht="24" customHeight="1" x14ac:dyDescent="0.2"/>
    <row r="1097" ht="24" customHeight="1" x14ac:dyDescent="0.2"/>
    <row r="1098" ht="24" customHeight="1" x14ac:dyDescent="0.2"/>
    <row r="1099" ht="24" customHeight="1" x14ac:dyDescent="0.2"/>
    <row r="1100" ht="24" customHeight="1" x14ac:dyDescent="0.2"/>
    <row r="1101" ht="24" customHeight="1" x14ac:dyDescent="0.2"/>
    <row r="1102" ht="24" customHeight="1" x14ac:dyDescent="0.2"/>
    <row r="1103" ht="24" customHeight="1" x14ac:dyDescent="0.2"/>
    <row r="1104" ht="24" customHeight="1" x14ac:dyDescent="0.2"/>
    <row r="1105" ht="24" customHeight="1" x14ac:dyDescent="0.2"/>
    <row r="1106" ht="24" customHeight="1" x14ac:dyDescent="0.2"/>
    <row r="1107" ht="24" customHeight="1" x14ac:dyDescent="0.2"/>
    <row r="1108" ht="24" customHeight="1" x14ac:dyDescent="0.2"/>
    <row r="1109" ht="24" customHeight="1" x14ac:dyDescent="0.2"/>
    <row r="1110" ht="24" customHeight="1" x14ac:dyDescent="0.2"/>
    <row r="1111" ht="24" customHeight="1" x14ac:dyDescent="0.2"/>
    <row r="1112" ht="24" customHeight="1" x14ac:dyDescent="0.2"/>
    <row r="1113" ht="24" customHeight="1" x14ac:dyDescent="0.2"/>
    <row r="1114" ht="24" customHeight="1" x14ac:dyDescent="0.2"/>
    <row r="1115" ht="24" customHeight="1" x14ac:dyDescent="0.2"/>
    <row r="1116" ht="24" customHeight="1" x14ac:dyDescent="0.2"/>
    <row r="1117" ht="24" customHeight="1" x14ac:dyDescent="0.2"/>
    <row r="1118" ht="24" customHeight="1" x14ac:dyDescent="0.2"/>
    <row r="1119" ht="24" customHeight="1" x14ac:dyDescent="0.2"/>
    <row r="1120" ht="24" customHeight="1" x14ac:dyDescent="0.2"/>
    <row r="1121" ht="24" customHeight="1" x14ac:dyDescent="0.2"/>
    <row r="1122" ht="24" customHeight="1" x14ac:dyDescent="0.2"/>
    <row r="1123" ht="24" customHeight="1" x14ac:dyDescent="0.2"/>
    <row r="1124" ht="24" customHeight="1" x14ac:dyDescent="0.2"/>
    <row r="1125" ht="24" customHeight="1" x14ac:dyDescent="0.2"/>
    <row r="1126" ht="24" customHeight="1" x14ac:dyDescent="0.2"/>
    <row r="1127" ht="24" customHeight="1" x14ac:dyDescent="0.2"/>
    <row r="1128" ht="24" customHeight="1" x14ac:dyDescent="0.2"/>
    <row r="1129" ht="24" customHeight="1" x14ac:dyDescent="0.2"/>
    <row r="1130" ht="24" customHeight="1" x14ac:dyDescent="0.2"/>
    <row r="1131" ht="24" customHeight="1" x14ac:dyDescent="0.2"/>
    <row r="1132" ht="24" customHeight="1" x14ac:dyDescent="0.2"/>
    <row r="1133" ht="24" customHeight="1" x14ac:dyDescent="0.2"/>
    <row r="1134" ht="24" customHeight="1" x14ac:dyDescent="0.2"/>
    <row r="1135" ht="24" customHeight="1" x14ac:dyDescent="0.2"/>
    <row r="1136" ht="24" customHeight="1" x14ac:dyDescent="0.2"/>
    <row r="1137" ht="24" customHeight="1" x14ac:dyDescent="0.2"/>
    <row r="1138" ht="24" customHeight="1" x14ac:dyDescent="0.2"/>
    <row r="1139" ht="24" customHeight="1" x14ac:dyDescent="0.2"/>
    <row r="1140" ht="24" customHeight="1" x14ac:dyDescent="0.2"/>
    <row r="1141" ht="24" customHeight="1" x14ac:dyDescent="0.2"/>
    <row r="1142" ht="24" customHeight="1" x14ac:dyDescent="0.2"/>
    <row r="1143" ht="24" customHeight="1" x14ac:dyDescent="0.2"/>
    <row r="1144" ht="24" customHeight="1" x14ac:dyDescent="0.2"/>
    <row r="1145" ht="24" customHeight="1" x14ac:dyDescent="0.2"/>
    <row r="1146" ht="24" customHeight="1" x14ac:dyDescent="0.2"/>
    <row r="1147" ht="24" customHeight="1" x14ac:dyDescent="0.2"/>
    <row r="1148" ht="24" customHeight="1" x14ac:dyDescent="0.2"/>
    <row r="1149" ht="24" customHeight="1" x14ac:dyDescent="0.2"/>
    <row r="1150" ht="24" customHeight="1" x14ac:dyDescent="0.2"/>
    <row r="1151" ht="24" customHeight="1" x14ac:dyDescent="0.2"/>
    <row r="1152" ht="24" customHeight="1" x14ac:dyDescent="0.2"/>
    <row r="1153" ht="24" customHeight="1" x14ac:dyDescent="0.2"/>
    <row r="1154" ht="24" customHeight="1" x14ac:dyDescent="0.2"/>
    <row r="1155" ht="24" customHeight="1" x14ac:dyDescent="0.2"/>
    <row r="1156" ht="24" customHeight="1" x14ac:dyDescent="0.2"/>
    <row r="1157" ht="24" customHeight="1" x14ac:dyDescent="0.2"/>
    <row r="1158" ht="24" customHeight="1" x14ac:dyDescent="0.2"/>
    <row r="1159" ht="24" customHeight="1" x14ac:dyDescent="0.2"/>
    <row r="1160" ht="24" customHeight="1" x14ac:dyDescent="0.2"/>
    <row r="1161" ht="24" customHeight="1" x14ac:dyDescent="0.2"/>
    <row r="1162" ht="24" customHeight="1" x14ac:dyDescent="0.2"/>
    <row r="1163" ht="24" customHeight="1" x14ac:dyDescent="0.2"/>
    <row r="1164" ht="24" customHeight="1" x14ac:dyDescent="0.2"/>
    <row r="1165" ht="24" customHeight="1" x14ac:dyDescent="0.2"/>
    <row r="1166" ht="24" customHeight="1" x14ac:dyDescent="0.2"/>
    <row r="1167" ht="24" customHeight="1" x14ac:dyDescent="0.2"/>
    <row r="1168" ht="24" customHeight="1" x14ac:dyDescent="0.2"/>
    <row r="1169" ht="24" customHeight="1" x14ac:dyDescent="0.2"/>
    <row r="1170" ht="24" customHeight="1" x14ac:dyDescent="0.2"/>
    <row r="1171" ht="24" customHeight="1" x14ac:dyDescent="0.2"/>
    <row r="1172" ht="24" customHeight="1" x14ac:dyDescent="0.2"/>
    <row r="1173" ht="24" customHeight="1" x14ac:dyDescent="0.2"/>
    <row r="1174" ht="24" customHeight="1" x14ac:dyDescent="0.2"/>
    <row r="1175" ht="24" customHeight="1" x14ac:dyDescent="0.2"/>
    <row r="1176" ht="24" customHeight="1" x14ac:dyDescent="0.2"/>
    <row r="1177" ht="24" customHeight="1" x14ac:dyDescent="0.2"/>
    <row r="1178" ht="24" customHeight="1" x14ac:dyDescent="0.2"/>
    <row r="1179" ht="24" customHeight="1" x14ac:dyDescent="0.2"/>
    <row r="1180" ht="24" customHeight="1" x14ac:dyDescent="0.2"/>
    <row r="1181" ht="24" customHeight="1" x14ac:dyDescent="0.2"/>
    <row r="1182" ht="24" customHeight="1" x14ac:dyDescent="0.2"/>
    <row r="1183" ht="24" customHeight="1" x14ac:dyDescent="0.2"/>
    <row r="1184" ht="24" customHeight="1" x14ac:dyDescent="0.2"/>
    <row r="1185" ht="24" customHeight="1" x14ac:dyDescent="0.2"/>
    <row r="1186" ht="24" customHeight="1" x14ac:dyDescent="0.2"/>
    <row r="1187" ht="24" customHeight="1" x14ac:dyDescent="0.2"/>
    <row r="1188" ht="24" customHeight="1" x14ac:dyDescent="0.2"/>
    <row r="1189" ht="24" customHeight="1" x14ac:dyDescent="0.2"/>
    <row r="1190" ht="24" customHeight="1" x14ac:dyDescent="0.2"/>
    <row r="1191" ht="24" customHeight="1" x14ac:dyDescent="0.2"/>
    <row r="1192" ht="24" customHeight="1" x14ac:dyDescent="0.2"/>
    <row r="1193" ht="24" customHeight="1" x14ac:dyDescent="0.2"/>
    <row r="1194" ht="24" customHeight="1" x14ac:dyDescent="0.2"/>
    <row r="1195" ht="24" customHeight="1" x14ac:dyDescent="0.2"/>
    <row r="1196" ht="24" customHeight="1" x14ac:dyDescent="0.2"/>
    <row r="1197" ht="24" customHeight="1" x14ac:dyDescent="0.2"/>
    <row r="1198" ht="24" customHeight="1" x14ac:dyDescent="0.2"/>
    <row r="1199" ht="24" customHeight="1" x14ac:dyDescent="0.2"/>
    <row r="1200" ht="24" customHeight="1" x14ac:dyDescent="0.2"/>
    <row r="1201" ht="24" customHeight="1" x14ac:dyDescent="0.2"/>
    <row r="1202" ht="24" customHeight="1" x14ac:dyDescent="0.2"/>
    <row r="1203" ht="24" customHeight="1" x14ac:dyDescent="0.2"/>
    <row r="1204" ht="24" customHeight="1" x14ac:dyDescent="0.2"/>
    <row r="1205" ht="24" customHeight="1" x14ac:dyDescent="0.2"/>
    <row r="1206" ht="24" customHeight="1" x14ac:dyDescent="0.2"/>
    <row r="1207" ht="24" customHeight="1" x14ac:dyDescent="0.2"/>
    <row r="1208" ht="24" customHeight="1" x14ac:dyDescent="0.2"/>
    <row r="1209" ht="24" customHeight="1" x14ac:dyDescent="0.2"/>
    <row r="1210" ht="24" customHeight="1" x14ac:dyDescent="0.2"/>
    <row r="1211" ht="24" customHeight="1" x14ac:dyDescent="0.2"/>
    <row r="1212" ht="24" customHeight="1" x14ac:dyDescent="0.2"/>
    <row r="1213" ht="24" customHeight="1" x14ac:dyDescent="0.2"/>
    <row r="1214" ht="24" customHeight="1" x14ac:dyDescent="0.2"/>
    <row r="1215" ht="24" customHeight="1" x14ac:dyDescent="0.2"/>
    <row r="1216" ht="24" customHeight="1" x14ac:dyDescent="0.2"/>
    <row r="1217" ht="24" customHeight="1" x14ac:dyDescent="0.2"/>
    <row r="1218" ht="24" customHeight="1" x14ac:dyDescent="0.2"/>
    <row r="1219" ht="24" customHeight="1" x14ac:dyDescent="0.2"/>
    <row r="1220" ht="24" customHeight="1" x14ac:dyDescent="0.2"/>
    <row r="1221" ht="24" customHeight="1" x14ac:dyDescent="0.2"/>
    <row r="1222" ht="24" customHeight="1" x14ac:dyDescent="0.2"/>
    <row r="1223" ht="24" customHeight="1" x14ac:dyDescent="0.2"/>
    <row r="1224" ht="24" customHeight="1" x14ac:dyDescent="0.2"/>
    <row r="1225" ht="24" customHeight="1" x14ac:dyDescent="0.2"/>
    <row r="1226" ht="24" customHeight="1" x14ac:dyDescent="0.2"/>
    <row r="1227" ht="24" customHeight="1" x14ac:dyDescent="0.2"/>
    <row r="1228" ht="24" customHeight="1" x14ac:dyDescent="0.2"/>
    <row r="1229" ht="24" customHeight="1" x14ac:dyDescent="0.2"/>
    <row r="1230" ht="24" customHeight="1" x14ac:dyDescent="0.2"/>
    <row r="1231" ht="24" customHeight="1" x14ac:dyDescent="0.2"/>
    <row r="1232" ht="24" customHeight="1" x14ac:dyDescent="0.2"/>
    <row r="1233" ht="24" customHeight="1" x14ac:dyDescent="0.2"/>
    <row r="1234" ht="24" customHeight="1" x14ac:dyDescent="0.2"/>
    <row r="1235" ht="24" customHeight="1" x14ac:dyDescent="0.2"/>
    <row r="1236" ht="24" customHeight="1" x14ac:dyDescent="0.2"/>
    <row r="1237" ht="24" customHeight="1" x14ac:dyDescent="0.2"/>
    <row r="1238" ht="24" customHeight="1" x14ac:dyDescent="0.2"/>
    <row r="1239" ht="24" customHeight="1" x14ac:dyDescent="0.2"/>
    <row r="1240" ht="24" customHeight="1" x14ac:dyDescent="0.2"/>
    <row r="1241" ht="24" customHeight="1" x14ac:dyDescent="0.2"/>
    <row r="1242" ht="24" customHeight="1" x14ac:dyDescent="0.2"/>
    <row r="1243" ht="24" customHeight="1" x14ac:dyDescent="0.2"/>
    <row r="1244" ht="24" customHeight="1" x14ac:dyDescent="0.2"/>
    <row r="1245" ht="24" customHeight="1" x14ac:dyDescent="0.2"/>
    <row r="1246" ht="24" customHeight="1" x14ac:dyDescent="0.2"/>
    <row r="1247" ht="24" customHeight="1" x14ac:dyDescent="0.2"/>
    <row r="1248" ht="24" customHeight="1" x14ac:dyDescent="0.2"/>
    <row r="1249" ht="24" customHeight="1" x14ac:dyDescent="0.2"/>
    <row r="1250" ht="24" customHeight="1" x14ac:dyDescent="0.2"/>
    <row r="1251" ht="24" customHeight="1" x14ac:dyDescent="0.2"/>
    <row r="1252" ht="24" customHeight="1" x14ac:dyDescent="0.2"/>
    <row r="1253" ht="24" customHeight="1" x14ac:dyDescent="0.2"/>
    <row r="1254" ht="24" customHeight="1" x14ac:dyDescent="0.2"/>
    <row r="1255" ht="24" customHeight="1" x14ac:dyDescent="0.2"/>
    <row r="1256" ht="24" customHeight="1" x14ac:dyDescent="0.2"/>
    <row r="1257" ht="24" customHeight="1" x14ac:dyDescent="0.2"/>
    <row r="1258" ht="24" customHeight="1" x14ac:dyDescent="0.2"/>
    <row r="1259" ht="24" customHeight="1" x14ac:dyDescent="0.2"/>
    <row r="1260" ht="24" customHeight="1" x14ac:dyDescent="0.2"/>
    <row r="1261" ht="24" customHeight="1" x14ac:dyDescent="0.2"/>
    <row r="1262" ht="24" customHeight="1" x14ac:dyDescent="0.2"/>
    <row r="1263" ht="24" customHeight="1" x14ac:dyDescent="0.2"/>
    <row r="1264" ht="24" customHeight="1" x14ac:dyDescent="0.2"/>
    <row r="1265" ht="24" customHeight="1" x14ac:dyDescent="0.2"/>
    <row r="1266" ht="24" customHeight="1" x14ac:dyDescent="0.2"/>
    <row r="1267" ht="24" customHeight="1" x14ac:dyDescent="0.2"/>
    <row r="1268" ht="24" customHeight="1" x14ac:dyDescent="0.2"/>
    <row r="1269" ht="24" customHeight="1" x14ac:dyDescent="0.2"/>
    <row r="1270" ht="24" customHeight="1" x14ac:dyDescent="0.2"/>
    <row r="1271" ht="24" customHeight="1" x14ac:dyDescent="0.2"/>
    <row r="1272" ht="24" customHeight="1" x14ac:dyDescent="0.2"/>
    <row r="1273" ht="24" customHeight="1" x14ac:dyDescent="0.2"/>
    <row r="1274" ht="24" customHeight="1" x14ac:dyDescent="0.2"/>
    <row r="1275" ht="24" customHeight="1" x14ac:dyDescent="0.2"/>
    <row r="1276" ht="24" customHeight="1" x14ac:dyDescent="0.2"/>
    <row r="1277" ht="24" customHeight="1" x14ac:dyDescent="0.2"/>
    <row r="1278" ht="24" customHeight="1" x14ac:dyDescent="0.2"/>
    <row r="1279" ht="24" customHeight="1" x14ac:dyDescent="0.2"/>
    <row r="1280" ht="24" customHeight="1" x14ac:dyDescent="0.2"/>
    <row r="1281" ht="24" customHeight="1" x14ac:dyDescent="0.2"/>
    <row r="1282" ht="24" customHeight="1" x14ac:dyDescent="0.2"/>
    <row r="1283" ht="24" customHeight="1" x14ac:dyDescent="0.2"/>
    <row r="1284" ht="24" customHeight="1" x14ac:dyDescent="0.2"/>
    <row r="1285" ht="24" customHeight="1" x14ac:dyDescent="0.2"/>
    <row r="1286" ht="24" customHeight="1" x14ac:dyDescent="0.2"/>
    <row r="1287" ht="24" customHeight="1" x14ac:dyDescent="0.2"/>
  </sheetData>
  <mergeCells count="145">
    <mergeCell ref="B177:D177"/>
    <mergeCell ref="B30:D30"/>
    <mergeCell ref="B176:D176"/>
    <mergeCell ref="B31:D31"/>
    <mergeCell ref="B32:D32"/>
    <mergeCell ref="B33:D33"/>
    <mergeCell ref="B34:D34"/>
    <mergeCell ref="B36:D36"/>
    <mergeCell ref="B37:D37"/>
    <mergeCell ref="B35:D35"/>
    <mergeCell ref="B38:D38"/>
    <mergeCell ref="B41:D41"/>
    <mergeCell ref="B51:D51"/>
    <mergeCell ref="B52:D52"/>
    <mergeCell ref="B55:D55"/>
    <mergeCell ref="B56:D56"/>
    <mergeCell ref="B29:D29"/>
    <mergeCell ref="B39:D39"/>
    <mergeCell ref="B120:D120"/>
    <mergeCell ref="B121:D121"/>
    <mergeCell ref="B161:D161"/>
    <mergeCell ref="B162:D162"/>
    <mergeCell ref="B163:D163"/>
    <mergeCell ref="B164:D164"/>
    <mergeCell ref="B16:D16"/>
    <mergeCell ref="B53:D53"/>
    <mergeCell ref="B178:D178"/>
    <mergeCell ref="B131:D131"/>
    <mergeCell ref="B185:D185"/>
    <mergeCell ref="A1:E1"/>
    <mergeCell ref="A3:K3"/>
    <mergeCell ref="B4:D4"/>
    <mergeCell ref="A5:K5"/>
    <mergeCell ref="B6:D6"/>
    <mergeCell ref="B7:D7"/>
    <mergeCell ref="B8:D8"/>
    <mergeCell ref="B9:D9"/>
    <mergeCell ref="B10:D10"/>
    <mergeCell ref="B11:D11"/>
    <mergeCell ref="B13:D13"/>
    <mergeCell ref="B14:D14"/>
    <mergeCell ref="B21:D21"/>
    <mergeCell ref="B22:D22"/>
    <mergeCell ref="B23:D23"/>
    <mergeCell ref="B25:D25"/>
    <mergeCell ref="A26:K26"/>
    <mergeCell ref="B27:D27"/>
    <mergeCell ref="B12:D12"/>
    <mergeCell ref="B28:D28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4:D54"/>
    <mergeCell ref="N66:V66"/>
    <mergeCell ref="B67:D67"/>
    <mergeCell ref="N68:V68"/>
    <mergeCell ref="B69:D69"/>
    <mergeCell ref="B57:D57"/>
    <mergeCell ref="B58:D58"/>
    <mergeCell ref="B61:D61"/>
    <mergeCell ref="B62:D62"/>
    <mergeCell ref="P86:X86"/>
    <mergeCell ref="B74:D74"/>
    <mergeCell ref="B88:D88"/>
    <mergeCell ref="B89:D89"/>
    <mergeCell ref="A90:K90"/>
    <mergeCell ref="A63:K63"/>
    <mergeCell ref="B64:D64"/>
    <mergeCell ref="B65:D65"/>
    <mergeCell ref="B66:D66"/>
    <mergeCell ref="B75:D75"/>
    <mergeCell ref="A94:K94"/>
    <mergeCell ref="B95:D95"/>
    <mergeCell ref="B96:D96"/>
    <mergeCell ref="B97:D97"/>
    <mergeCell ref="B98:D98"/>
    <mergeCell ref="B70:D70"/>
    <mergeCell ref="B71:D71"/>
    <mergeCell ref="B72:D72"/>
    <mergeCell ref="B73:D73"/>
    <mergeCell ref="A104:K104"/>
    <mergeCell ref="B101:D101"/>
    <mergeCell ref="B133:D133"/>
    <mergeCell ref="A141:K141"/>
    <mergeCell ref="B142:D142"/>
    <mergeCell ref="B122:D122"/>
    <mergeCell ref="B148:D148"/>
    <mergeCell ref="B102:D102"/>
    <mergeCell ref="B91:D91"/>
    <mergeCell ref="A92:K92"/>
    <mergeCell ref="B93:D93"/>
    <mergeCell ref="B186:D186"/>
    <mergeCell ref="B187:D187"/>
    <mergeCell ref="B82:D82"/>
    <mergeCell ref="B175:D175"/>
    <mergeCell ref="B179:D179"/>
    <mergeCell ref="B180:D180"/>
    <mergeCell ref="B155:D155"/>
    <mergeCell ref="B156:D156"/>
    <mergeCell ref="B158:D158"/>
    <mergeCell ref="B159:D159"/>
    <mergeCell ref="B160:D160"/>
    <mergeCell ref="B165:D165"/>
    <mergeCell ref="B166:D166"/>
    <mergeCell ref="B167:D167"/>
    <mergeCell ref="A174:K174"/>
    <mergeCell ref="A128:K128"/>
    <mergeCell ref="B129:D129"/>
    <mergeCell ref="B130:D130"/>
    <mergeCell ref="B132:D132"/>
    <mergeCell ref="B150:D150"/>
    <mergeCell ref="B105:D105"/>
    <mergeCell ref="B106:D106"/>
    <mergeCell ref="B107:D107"/>
    <mergeCell ref="B108:D108"/>
    <mergeCell ref="B15:D15"/>
    <mergeCell ref="B118:D118"/>
    <mergeCell ref="B119:D119"/>
    <mergeCell ref="B99:D99"/>
    <mergeCell ref="B181:D181"/>
    <mergeCell ref="B182:D182"/>
    <mergeCell ref="N182:V182"/>
    <mergeCell ref="A183:K183"/>
    <mergeCell ref="B184:D184"/>
    <mergeCell ref="B109:D109"/>
    <mergeCell ref="B110:D110"/>
    <mergeCell ref="B111:D111"/>
    <mergeCell ref="B124:D124"/>
    <mergeCell ref="A125:K125"/>
    <mergeCell ref="B112:D112"/>
    <mergeCell ref="B113:D113"/>
    <mergeCell ref="B114:D114"/>
    <mergeCell ref="B115:D115"/>
    <mergeCell ref="B116:D116"/>
    <mergeCell ref="B117:D117"/>
    <mergeCell ref="B139:D139"/>
    <mergeCell ref="B140:D140"/>
    <mergeCell ref="B100:D100"/>
    <mergeCell ref="B103:D103"/>
  </mergeCells>
  <phoneticPr fontId="25" type="noConversion"/>
  <printOptions horizontalCentered="1"/>
  <pageMargins left="0" right="0" top="0.196527777777778" bottom="0.31458333333333299" header="0.51180555555555496" footer="0"/>
  <pageSetup paperSize="9" scale="90" firstPageNumber="0" orientation="portrait" horizontalDpi="300" verticalDpi="300" r:id="rId1"/>
  <headerFooter>
    <oddFooter>&amp;Cстор.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СПЕЦВЗУТТЯ</vt:lpstr>
      <vt:lpstr>СПЕЦВЗУТТЯ!Область_друку</vt:lpstr>
    </vt:vector>
  </TitlesOfParts>
  <Company>Местпром ЛТД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Юра</dc:creator>
  <dc:description/>
  <cp:lastModifiedBy>User</cp:lastModifiedBy>
  <cp:revision>5</cp:revision>
  <cp:lastPrinted>2024-11-12T07:39:28Z</cp:lastPrinted>
  <dcterms:created xsi:type="dcterms:W3CDTF">2003-10-25T09:33:54Z</dcterms:created>
  <dcterms:modified xsi:type="dcterms:W3CDTF">2025-08-28T11:26:52Z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Местпром ЛТД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